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9165" activeTab="0"/>
  </bookViews>
  <sheets>
    <sheet name="README" sheetId="1" r:id="rId1"/>
    <sheet name="Explanatory notes" sheetId="2" r:id="rId2"/>
    <sheet name="DHN heat losses" sheetId="3" r:id="rId3"/>
    <sheet name="Example" sheetId="4" r:id="rId4"/>
  </sheets>
  <definedNames>
    <definedName name="Ang002" localSheetId="2">#N/A</definedName>
    <definedName name="Ang003" localSheetId="2">#N/A</definedName>
    <definedName name="Ang004" localSheetId="2">#N/A</definedName>
    <definedName name="Ang004" localSheetId="3">#N/A</definedName>
    <definedName name="Ang005" localSheetId="2">#N/A</definedName>
    <definedName name="Ang006" localSheetId="2">#N/A</definedName>
    <definedName name="Ang007" localSheetId="2">#N/A</definedName>
    <definedName name="Ang008">#N/A</definedName>
    <definedName name="Ang010" localSheetId="2">#N/A</definedName>
    <definedName name="Ang011" localSheetId="2">#N/A</definedName>
    <definedName name="Ang012" localSheetId="2">#N/A</definedName>
    <definedName name="Ang013" localSheetId="2">#N/A</definedName>
    <definedName name="_xlnm.Print_Area" localSheetId="2">#N/A</definedName>
    <definedName name="_xlnm.Print_Area" localSheetId="3">#N/A</definedName>
    <definedName name="_xlnm.Print_Area" localSheetId="1">#N/A</definedName>
    <definedName name="Erg014" localSheetId="2">#N/A</definedName>
    <definedName name="Erg015" localSheetId="2">#N/A</definedName>
    <definedName name="Erg016">#N/A</definedName>
    <definedName name="Erg020" localSheetId="2">#N/A</definedName>
    <definedName name="Erg021" localSheetId="2">#N/A</definedName>
    <definedName name="Erg022" localSheetId="2">#N/A</definedName>
    <definedName name="Erg023" localSheetId="2">#N/A</definedName>
    <definedName name="Erg024">#N/A</definedName>
    <definedName name="Erg025">#N/A</definedName>
    <definedName name="Erg026">#N/A</definedName>
    <definedName name="Erg027">#N/A</definedName>
    <definedName name="Erl001">#N/A</definedName>
    <definedName name="Erl002">#N/A</definedName>
    <definedName name="Erl003">#N/A</definedName>
    <definedName name="erl004">#N/A</definedName>
    <definedName name="erl005">#N/A</definedName>
    <definedName name="erl006">#N/A</definedName>
    <definedName name="Erl007">#N/A</definedName>
    <definedName name="Erl008">#N/A</definedName>
    <definedName name="Erl010">#N/A</definedName>
    <definedName name="Erl011">#N/A</definedName>
    <definedName name="ERl013">#N/A</definedName>
    <definedName name="Erl014">#N/A</definedName>
    <definedName name="Erl015">#N/A</definedName>
    <definedName name="Erl016">#N/A</definedName>
    <definedName name="Erl020">#N/A</definedName>
    <definedName name="Erl021">#N/A</definedName>
    <definedName name="Erl022">#N/A</definedName>
    <definedName name="Erl023">#N/A</definedName>
    <definedName name="Erl024">#N/A</definedName>
    <definedName name="Erl025">#N/A</definedName>
    <definedName name="Erl026">#N/A</definedName>
    <definedName name="Erl027">#N/A</definedName>
    <definedName name="Erl030">#N/A</definedName>
  </definedNames>
  <calcPr fullCalcOnLoad="1"/>
</workbook>
</file>

<file path=xl/comments3.xml><?xml version="1.0" encoding="utf-8"?>
<comments xmlns="http://schemas.openxmlformats.org/spreadsheetml/2006/main">
  <authors>
    <author>Hubert Steiner</author>
  </authors>
  <commentList>
    <comment ref="D15" authorId="0">
      <text>
        <r>
          <rPr>
            <b/>
            <sz val="8"/>
            <rFont val="Tahoma"/>
            <family val="2"/>
          </rPr>
          <t xml:space="preserve">Heat transfer coefficient for the pipes (supply and return) in Watt per Kelvin and meter of pipe length. </t>
        </r>
      </text>
    </comment>
    <comment ref="C15" authorId="0">
      <text>
        <r>
          <rPr>
            <b/>
            <sz val="8"/>
            <rFont val="Tahoma"/>
            <family val="2"/>
          </rPr>
          <t>Attention! 
Consider the supply AND return pipes!</t>
        </r>
      </text>
    </comment>
    <comment ref="F15" authorId="0">
      <text>
        <r>
          <rPr>
            <b/>
            <sz val="8"/>
            <rFont val="Tahoma"/>
            <family val="2"/>
          </rPr>
          <t>Reference (maximal) heat losses for year-round operation (8760h) at design operating point</t>
        </r>
      </text>
    </comment>
  </commentList>
</comments>
</file>

<file path=xl/comments4.xml><?xml version="1.0" encoding="utf-8"?>
<comments xmlns="http://schemas.openxmlformats.org/spreadsheetml/2006/main">
  <authors>
    <author>Hubert Steiner</author>
  </authors>
  <commentList>
    <comment ref="C15" authorId="0">
      <text>
        <r>
          <rPr>
            <b/>
            <sz val="8"/>
            <rFont val="Tahoma"/>
            <family val="2"/>
          </rPr>
          <t>Attention! 
Consider the supply AND return pipes!</t>
        </r>
      </text>
    </comment>
    <comment ref="D15" authorId="0">
      <text>
        <r>
          <rPr>
            <b/>
            <sz val="8"/>
            <rFont val="Tahoma"/>
            <family val="2"/>
          </rPr>
          <t xml:space="preserve">Heat transfer coefficient for the pipes (supply and return) in Watt per Kelvin and meter of pipe length. </t>
        </r>
      </text>
    </comment>
    <comment ref="F15" authorId="0">
      <text>
        <r>
          <rPr>
            <b/>
            <sz val="8"/>
            <rFont val="Tahoma"/>
            <family val="2"/>
          </rPr>
          <t>Reference (maximal) heat losses for year-round operation (8760h) at design operating point</t>
        </r>
      </text>
    </comment>
  </commentList>
</comments>
</file>

<file path=xl/sharedStrings.xml><?xml version="1.0" encoding="utf-8"?>
<sst xmlns="http://schemas.openxmlformats.org/spreadsheetml/2006/main" count="185" uniqueCount="105">
  <si>
    <t xml:space="preserve"> h</t>
  </si>
  <si>
    <t xml:space="preserve"> °C</t>
  </si>
  <si>
    <t>[Text]</t>
  </si>
  <si>
    <t>[m]</t>
  </si>
  <si>
    <t>[kW]</t>
  </si>
  <si>
    <t>[kWh/a]</t>
  </si>
  <si>
    <t>DN 20</t>
  </si>
  <si>
    <t>DN 25</t>
  </si>
  <si>
    <t>DN 32</t>
  </si>
  <si>
    <t>DN 40</t>
  </si>
  <si>
    <t>DN 50</t>
  </si>
  <si>
    <t>DN 65</t>
  </si>
  <si>
    <t>DN 80</t>
  </si>
  <si>
    <t>DN 100</t>
  </si>
  <si>
    <t>DN 125</t>
  </si>
  <si>
    <t>DN 150</t>
  </si>
  <si>
    <t>DN 200</t>
  </si>
  <si>
    <t>DN 250</t>
  </si>
  <si>
    <t>DN 300</t>
  </si>
  <si>
    <t xml:space="preserve"> m</t>
  </si>
  <si>
    <t xml:space="preserve"> kW</t>
  </si>
  <si>
    <t xml:space="preserve"> MWh</t>
  </si>
  <si>
    <t xml:space="preserve"> %</t>
  </si>
  <si>
    <t>Author:</t>
  </si>
  <si>
    <t>Project designation, Proj. no.:</t>
  </si>
  <si>
    <t>Type of pipe used:</t>
  </si>
  <si>
    <t>Operating hours:</t>
  </si>
  <si>
    <t>Supply temperature:</t>
  </si>
  <si>
    <t>Return temperature:</t>
  </si>
  <si>
    <t>Soil temperature:</t>
  </si>
  <si>
    <t>Input cell:</t>
  </si>
  <si>
    <t>Hints:</t>
  </si>
  <si>
    <t>Heating plant designation and identification number</t>
  </si>
  <si>
    <t xml:space="preserve">Manufacturer, type, type number etc. </t>
  </si>
  <si>
    <t>Design data (based on heating plant design)</t>
  </si>
  <si>
    <t>Present soil temperature (8°C / 10°C)</t>
  </si>
  <si>
    <t>Pipe dimension</t>
  </si>
  <si>
    <t>Pipe length</t>
  </si>
  <si>
    <t>Sum:</t>
  </si>
  <si>
    <t>Results:</t>
  </si>
  <si>
    <t>Network-Trench :</t>
  </si>
  <si>
    <t>Network piping length :</t>
  </si>
  <si>
    <t>Temperature difference :</t>
  </si>
  <si>
    <t>Annual heat losses  (based on the defined operating conditions/hours) :</t>
  </si>
  <si>
    <t>Maximal heat losses (reference value) :</t>
  </si>
  <si>
    <t>Attach manufacturers data sheets of all used pipe types for this calculation!</t>
  </si>
  <si>
    <t>I.e. trench length if supply and return pipes are always parallel to each other</t>
  </si>
  <si>
    <t>Calculated based on design temperatures, i.e. supply temperature (step 5) and return temperature (step 6)</t>
  </si>
  <si>
    <t>Annual heat losses based on the defined (in step 4) operating hours</t>
  </si>
  <si>
    <t>Total annual heat quantity required by the district heating network assuming year-round operation at design operating point.</t>
  </si>
  <si>
    <t>[W/(m.K)]</t>
  </si>
  <si>
    <t>Heat transfer coefficent</t>
  </si>
  <si>
    <t>Step</t>
  </si>
  <si>
    <t>Explanation</t>
  </si>
  <si>
    <t>Enter the manufacturer's name of the pipe used, pipe type and type number or type designation.</t>
  </si>
  <si>
    <t>Average annual temperature of the pipe's surrounding soil.</t>
  </si>
  <si>
    <t>Net length in trench metres - A parallel laying of supply and return pipes is assumed. Thus, it corresponds to half of the figure given under (11).</t>
  </si>
  <si>
    <t>Temperature difference of the network at the design operating point in °C - is calculated from (5) and (6).</t>
  </si>
  <si>
    <t>The data sheets of the pipe manufacturer must be attached to the PDF printout of this sheet!</t>
  </si>
  <si>
    <t>Exemplary calculation</t>
  </si>
  <si>
    <t>Specify pipe types with the corresponding lengths individually.</t>
  </si>
  <si>
    <t>Specific pipe heat losses</t>
  </si>
  <si>
    <t>Heat losses in kW based on the network layout (total pipe length), heat transfer coefficient, average network temperatures at the design operating point and soil temperature</t>
  </si>
  <si>
    <t>(e.g. Kelit, Logstor)</t>
  </si>
  <si>
    <t>Please contact Sabrina Metz at s.metz@aee.at for any suggestion or bug-report of this tool.</t>
  </si>
  <si>
    <t xml:space="preserve">All details must be entered on the "DHN heat losses" sheet, to the right there are hints on the necessary details. </t>
  </si>
  <si>
    <t>Enter the heating plant name and identification number so that the heating plant can be identified without misunderstanding.</t>
  </si>
  <si>
    <t>Enter the annual operating time of the district heating network in hours.</t>
  </si>
  <si>
    <t>Enter the supply temperature of the district heating network at the design operating point.</t>
  </si>
  <si>
    <t>Enter the return temperature of the district heating network at the design operating point.</t>
  </si>
  <si>
    <t>Annual heat sale:</t>
  </si>
  <si>
    <t>Annual heat sale incl. DHN heat losses :</t>
  </si>
  <si>
    <t>Simplified (static) calculation of heat losses in the district heating network (DHN)</t>
  </si>
  <si>
    <t xml:space="preserve"> (maximum heat loss at the design operating point)</t>
  </si>
  <si>
    <r>
      <t>from</t>
    </r>
    <r>
      <rPr>
        <b/>
        <sz val="12"/>
        <rFont val="Arial"/>
        <family val="2"/>
      </rPr>
      <t xml:space="preserve"> </t>
    </r>
    <r>
      <rPr>
        <b/>
        <u val="single"/>
        <sz val="12"/>
        <rFont val="Arial"/>
        <family val="2"/>
      </rPr>
      <t>heat transfer coefficient</t>
    </r>
    <r>
      <rPr>
        <b/>
        <sz val="12"/>
        <rFont val="Arial"/>
        <family val="2"/>
      </rPr>
      <t xml:space="preserve"> [W/(m.K)]</t>
    </r>
  </si>
  <si>
    <t>Example project</t>
  </si>
  <si>
    <t>Mrs. Smith</t>
  </si>
  <si>
    <t>DH pipeType Plus, 2x</t>
  </si>
  <si>
    <t>Thermal power loss</t>
  </si>
  <si>
    <t>Thermal power loss of the DHN :</t>
  </si>
  <si>
    <t>Relative heat losses; reference value for DHN heat loss assuming all year round operation</t>
  </si>
  <si>
    <t>Percentage of DHN heat losses :</t>
  </si>
  <si>
    <t>Annual heat sale according to the customer survey (i.e. expected to be sold). The heat losses of the district heating network will be later added to this value to determine the amount of heat fed into the DHN (see step 26).</t>
  </si>
  <si>
    <t>Pipe dimension: Introduce the nominal diameter, i.e. DN &lt;X&gt;. For two different pipe types (e.g. steel and plastic) of the same size, record these separately.</t>
  </si>
  <si>
    <r>
      <t xml:space="preserve">Pipe lengths in meters </t>
    </r>
    <r>
      <rPr>
        <b/>
        <sz val="10"/>
        <rFont val="Arial"/>
        <family val="2"/>
      </rPr>
      <t>ATTENTION: Enter supply and return pipe length.</t>
    </r>
  </si>
  <si>
    <t>Specify heat transfer coefficient for the selected pipe type and dimensions according to the manufacturer's data sheet. This value will be later used (see step 14) to calculate the thermal power losses for the specified length, supply and return temperatures at the design operating point and soil temperature.</t>
  </si>
  <si>
    <r>
      <t xml:space="preserve">The thermal power losses are calculated for each pipe entry based on the pipe length, the heat transfer coefficient, the supply and return temperature at the desing operating point and the surrounding/soil temperature. </t>
    </r>
    <r>
      <rPr>
        <b/>
        <sz val="10"/>
        <rFont val="Arial"/>
        <family val="2"/>
      </rPr>
      <t>If the selected manufacturer uses a different calculation method, the heat transfer coefficients must be adjusted or the calculation formula must be changed.</t>
    </r>
  </si>
  <si>
    <t>Reference annual heat losses</t>
  </si>
  <si>
    <t>Thermal power losses of the district heating network in kW at the design operating point.</t>
  </si>
  <si>
    <t>Total annual heat feed into the district heating network. It corresponds to the sum of the annual heat sale and the reference value for the annual heat losses of the DHN</t>
  </si>
  <si>
    <t>Percentage reference value for the district heating network heat losses (reative losses) using the total amount of heat fed into the grid (step 26) as a reference.</t>
  </si>
  <si>
    <t>If different pipe types of the same dimension are used (e.g. DN 50 steel and DN 50 plastic), list them separately.</t>
  </si>
  <si>
    <t xml:space="preserve">Year round operation (8.760 h) or seasonal only; </t>
  </si>
  <si>
    <t xml:space="preserve">Reference annual heat losses of the district heating network (maximum value) assuming year-round operation (8.760 h) at the design operating point. </t>
  </si>
  <si>
    <t>The reference annual heat losses in kWh/a are calculated from the thermal power losses and the annual number of operating hours of 8.760.</t>
  </si>
  <si>
    <t>Link to Netzverlustberechnung_Wärmedurchgangskoeffizient.xls</t>
  </si>
  <si>
    <t>This is a simplified calculation of the heat losses of a district heating networks based on static parameters (maximum heat losses at the design operating point). The aim is to calculate a key figure for a district heating network which allows to compared the relative heat losses (in percent) with other  district heating networks. Thus, the calculated relative heat losses are always related to a year round operation. The heat losses (absolut value in MWh) related to the defined operating hours are calculated as well.</t>
  </si>
  <si>
    <t>Sum of column values. I.e. total ... pipe length, thermal power loss and reference annual heat losses.</t>
  </si>
  <si>
    <t>Annual heat loss in MWh for the specified number of operating hours - based on the currently planned operating mode. If the network is only operated in winter, then the actual annual heat losses are the heat losses of the winter season and thus lower than the reference value (25).</t>
  </si>
  <si>
    <t>Reference annual heat losses in MWh. The value is calculated assuming that the district heating network is operated over the entire year at the design operating point. It serves to obtain comparable result figures for networks.</t>
  </si>
  <si>
    <t>Net length in meters - sum of the columns values in  (11). Assuming a parallel laying of supply and return pipes, it corresponds to twice the value of (20)</t>
  </si>
  <si>
    <t>"klimaaktiv QM Heizwerke" is supported by the Austrian Federal Ministry for Climate Protection, Environment, Energy, Mobility, Innovation and Technology (BMK).</t>
  </si>
  <si>
    <t xml:space="preserve">"klimaaktiv QM Heizwerke" is a quality management program throughout Austria in order to improve the technical quality and efficiency of biomass heating plants and district heating grids. This is achieved by accompanying quality control during the planning, construction and operation phase. For consulting and further information see www.klimaaktiv.at/qmheizwerke </t>
  </si>
  <si>
    <t>The translation was carried out within the European project ENhancing renewable heaT planning for improving the aiR quAlity of commuNities (ENTRAIN).</t>
  </si>
  <si>
    <t>This excel-tool is a translation based on the German document Netzverlustberechnung_Wärmedurchgangskoeffizient.xls which was developed by the Austrian "klimaaktiv QM Heizwerke" program.</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</si>
</sst>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00"/>
    <numFmt numFmtId="173" formatCode="0.000"/>
    <numFmt numFmtId="174" formatCode="0.0"/>
    <numFmt numFmtId="175" formatCode="0.00000"/>
    <numFmt numFmtId="176" formatCode="&quot;Ja&quot;;&quot;Ja&quot;;&quot;Nein&quot;"/>
    <numFmt numFmtId="177" formatCode="&quot;Wahr&quot;;&quot;Wahr&quot;;&quot;Falsch&quot;"/>
    <numFmt numFmtId="178" formatCode="&quot;Ein&quot;;&quot;Ein&quot;;&quot;Aus&quot;"/>
    <numFmt numFmtId="179" formatCode="[$€-2]\ #,##0.00_);[Red]\([$€-2]\ #,##0.00\)"/>
    <numFmt numFmtId="180" formatCode="##########"/>
    <numFmt numFmtId="181" formatCode="####"/>
    <numFmt numFmtId="182" formatCode="&quot;€&quot;\ #,##0.00"/>
    <numFmt numFmtId="183" formatCode="#,##0&quot;€&quot;;\-#,##0&quot;€&quot;"/>
    <numFmt numFmtId="184" formatCode="#,##0&quot;€&quot;;[Red]\-#,##0&quot;€&quot;"/>
    <numFmt numFmtId="185" formatCode="#,##0.00&quot;€&quot;;\-#,##0.00&quot;€&quot;"/>
    <numFmt numFmtId="186" formatCode="#,##0.00&quot;€&quot;;[Red]\-#,##0.00&quot;€&quot;"/>
    <numFmt numFmtId="187" formatCode="_-* #,##0&quot;€&quot;_-;\-* #,##0&quot;€&quot;_-;_-* &quot;-&quot;&quot;€&quot;_-;_-@_-"/>
    <numFmt numFmtId="188" formatCode="_-* #,##0_€_-;\-* #,##0_€_-;_-* &quot;-&quot;_€_-;_-@_-"/>
    <numFmt numFmtId="189" formatCode="_-* #,##0.00&quot;€&quot;_-;\-* #,##0.00&quot;€&quot;_-;_-* &quot;-&quot;??&quot;€&quot;_-;_-@_-"/>
    <numFmt numFmtId="190" formatCode="_-* #,##0.00_€_-;\-* #,##0.00_€_-;_-* &quot;-&quot;??_€_-;_-@_-"/>
    <numFmt numFmtId="191" formatCode="[$-C07]dddd\,\ dd\.\ mmmm\ yyyy"/>
    <numFmt numFmtId="192" formatCode="mmm\ yyyy"/>
    <numFmt numFmtId="193" formatCode="00"/>
    <numFmt numFmtId="194" formatCode="yyyy"/>
    <numFmt numFmtId="195" formatCode="yyyymm"/>
    <numFmt numFmtId="196" formatCode="\J\J\J\Jmm"/>
    <numFmt numFmtId="197" formatCode="#,##0.0"/>
    <numFmt numFmtId="198" formatCode="0.0000000"/>
    <numFmt numFmtId="199" formatCode="0.000000"/>
    <numFmt numFmtId="200" formatCode="[$-407]dddd\,\ d\.\ mmmm\ yyyy"/>
  </numFmts>
  <fonts count="52">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b/>
      <u val="single"/>
      <sz val="12"/>
      <name val="Arial"/>
      <family val="2"/>
    </font>
    <font>
      <sz val="9"/>
      <name val="Arial"/>
      <family val="2"/>
    </font>
    <font>
      <sz val="12"/>
      <name val="Arial"/>
      <family val="2"/>
    </font>
    <font>
      <sz val="11"/>
      <name val="Arial"/>
      <family val="2"/>
    </font>
    <font>
      <b/>
      <sz val="11"/>
      <name val="Arial"/>
      <family val="2"/>
    </font>
    <font>
      <b/>
      <sz val="8"/>
      <name val="Tahoma"/>
      <family val="2"/>
    </font>
    <font>
      <b/>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b/>
      <sz val="14"/>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
      <b/>
      <sz val="14"/>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5" borderId="2" applyNumberFormat="0" applyAlignment="0" applyProtection="0"/>
    <xf numFmtId="0" fontId="1" fillId="0" borderId="0" applyNumberFormat="0" applyFill="0" applyBorder="0" applyAlignment="0" applyProtection="0"/>
    <xf numFmtId="164" fontId="0" fillId="0" borderId="0" applyFont="0" applyFill="0" applyBorder="0" applyAlignment="0" applyProtection="0"/>
    <xf numFmtId="0" fontId="36" fillId="26"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7"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1"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31" borderId="9" applyNumberFormat="0" applyAlignment="0" applyProtection="0"/>
  </cellStyleXfs>
  <cellXfs count="112">
    <xf numFmtId="0" fontId="0" fillId="0" borderId="0" xfId="0" applyAlignment="1">
      <alignment/>
    </xf>
    <xf numFmtId="0" fontId="0" fillId="0" borderId="0" xfId="0" applyAlignment="1" applyProtection="1">
      <alignment/>
      <protection/>
    </xf>
    <xf numFmtId="0" fontId="6" fillId="0" borderId="0" xfId="0" applyFont="1" applyAlignment="1" applyProtection="1">
      <alignment horizontal="center"/>
      <protection/>
    </xf>
    <xf numFmtId="0" fontId="0" fillId="32" borderId="0" xfId="0" applyFill="1" applyAlignment="1" applyProtection="1">
      <alignment/>
      <protection/>
    </xf>
    <xf numFmtId="0" fontId="2" fillId="0" borderId="0" xfId="49" applyAlignment="1" applyProtection="1">
      <alignment horizontal="center"/>
      <protection/>
    </xf>
    <xf numFmtId="0" fontId="7" fillId="0" borderId="0" xfId="0" applyFont="1" applyAlignment="1" applyProtection="1">
      <alignment/>
      <protection/>
    </xf>
    <xf numFmtId="0" fontId="8" fillId="32" borderId="0" xfId="0" applyFont="1" applyFill="1" applyAlignment="1" applyProtection="1">
      <alignment/>
      <protection locked="0"/>
    </xf>
    <xf numFmtId="0" fontId="8" fillId="0" borderId="0" xfId="0" applyFont="1" applyAlignment="1" applyProtection="1">
      <alignment/>
      <protection/>
    </xf>
    <xf numFmtId="0" fontId="8" fillId="0" borderId="0" xfId="0" applyFont="1" applyFill="1" applyAlignment="1" applyProtection="1">
      <alignment/>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12" xfId="0" applyFont="1" applyBorder="1" applyAlignment="1" applyProtection="1">
      <alignment horizontal="center"/>
      <protection/>
    </xf>
    <xf numFmtId="0" fontId="2" fillId="0" borderId="13" xfId="49" applyBorder="1" applyAlignment="1" applyProtection="1">
      <alignment horizontal="center"/>
      <protection/>
    </xf>
    <xf numFmtId="0" fontId="2" fillId="0" borderId="14" xfId="49" applyBorder="1" applyAlignment="1" applyProtection="1">
      <alignment horizontal="center"/>
      <protection/>
    </xf>
    <xf numFmtId="0" fontId="2" fillId="0" borderId="15" xfId="49" applyBorder="1" applyAlignment="1" applyProtection="1">
      <alignment horizontal="center"/>
      <protection/>
    </xf>
    <xf numFmtId="0" fontId="8" fillId="32" borderId="16" xfId="0" applyFont="1" applyFill="1" applyBorder="1" applyAlignment="1" applyProtection="1">
      <alignment/>
      <protection locked="0"/>
    </xf>
    <xf numFmtId="0" fontId="8" fillId="32" borderId="17" xfId="0" applyFont="1" applyFill="1" applyBorder="1" applyAlignment="1" applyProtection="1">
      <alignment/>
      <protection locked="0"/>
    </xf>
    <xf numFmtId="3" fontId="8" fillId="0" borderId="18" xfId="0" applyNumberFormat="1" applyFont="1" applyFill="1" applyBorder="1" applyAlignment="1" applyProtection="1">
      <alignment/>
      <protection/>
    </xf>
    <xf numFmtId="0" fontId="8" fillId="32" borderId="10" xfId="0" applyFont="1" applyFill="1" applyBorder="1" applyAlignment="1" applyProtection="1">
      <alignment/>
      <protection locked="0"/>
    </xf>
    <xf numFmtId="0" fontId="8" fillId="32" borderId="11" xfId="0" applyFont="1" applyFill="1" applyBorder="1" applyAlignment="1" applyProtection="1">
      <alignment/>
      <protection locked="0"/>
    </xf>
    <xf numFmtId="0" fontId="8" fillId="32" borderId="19" xfId="0" applyFont="1" applyFill="1" applyBorder="1" applyAlignment="1" applyProtection="1">
      <alignment/>
      <protection locked="0"/>
    </xf>
    <xf numFmtId="0" fontId="8" fillId="32" borderId="20" xfId="0" applyFont="1" applyFill="1" applyBorder="1" applyAlignment="1" applyProtection="1">
      <alignment/>
      <protection locked="0"/>
    </xf>
    <xf numFmtId="0" fontId="9" fillId="0" borderId="21" xfId="0" applyFont="1" applyFill="1" applyBorder="1" applyAlignment="1" applyProtection="1">
      <alignment/>
      <protection/>
    </xf>
    <xf numFmtId="3" fontId="9" fillId="0" borderId="22" xfId="0" applyNumberFormat="1" applyFont="1" applyFill="1" applyBorder="1" applyAlignment="1" applyProtection="1">
      <alignment/>
      <protection/>
    </xf>
    <xf numFmtId="0" fontId="9" fillId="0" borderId="22" xfId="0" applyFont="1" applyFill="1" applyBorder="1" applyAlignment="1" applyProtection="1">
      <alignment/>
      <protection/>
    </xf>
    <xf numFmtId="4" fontId="9" fillId="0" borderId="22" xfId="0" applyNumberFormat="1" applyFont="1" applyFill="1" applyBorder="1" applyAlignment="1" applyProtection="1">
      <alignment/>
      <protection/>
    </xf>
    <xf numFmtId="3" fontId="9" fillId="0" borderId="23" xfId="0" applyNumberFormat="1" applyFont="1" applyFill="1" applyBorder="1" applyAlignment="1" applyProtection="1">
      <alignment/>
      <protection/>
    </xf>
    <xf numFmtId="3" fontId="8" fillId="0" borderId="0" xfId="0" applyNumberFormat="1" applyFont="1" applyAlignment="1" applyProtection="1">
      <alignment/>
      <protection/>
    </xf>
    <xf numFmtId="0" fontId="9" fillId="0" borderId="0" xfId="0" applyFont="1" applyAlignment="1" applyProtection="1">
      <alignment/>
      <protection/>
    </xf>
    <xf numFmtId="0" fontId="8" fillId="0" borderId="24" xfId="0" applyFont="1" applyBorder="1" applyAlignment="1" applyProtection="1">
      <alignment/>
      <protection/>
    </xf>
    <xf numFmtId="0" fontId="8" fillId="0" borderId="25" xfId="0" applyFont="1" applyBorder="1" applyAlignment="1" applyProtection="1">
      <alignment/>
      <protection/>
    </xf>
    <xf numFmtId="0" fontId="0" fillId="0" borderId="25" xfId="0" applyBorder="1" applyAlignment="1" applyProtection="1">
      <alignment/>
      <protection/>
    </xf>
    <xf numFmtId="0" fontId="0" fillId="0" borderId="0" xfId="0" applyAlignment="1">
      <alignment wrapText="1"/>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Alignment="1">
      <alignment horizontal="right"/>
    </xf>
    <xf numFmtId="172" fontId="8" fillId="0" borderId="17" xfId="0" applyNumberFormat="1" applyFont="1" applyFill="1" applyBorder="1" applyAlignment="1" applyProtection="1">
      <alignment/>
      <protection/>
    </xf>
    <xf numFmtId="0" fontId="0" fillId="0" borderId="0" xfId="0" applyAlignment="1" applyProtection="1">
      <alignment horizontal="right"/>
      <protection/>
    </xf>
    <xf numFmtId="172" fontId="8" fillId="32" borderId="17" xfId="0" applyNumberFormat="1" applyFont="1" applyFill="1" applyBorder="1" applyAlignment="1" applyProtection="1">
      <alignment/>
      <protection locked="0"/>
    </xf>
    <xf numFmtId="172" fontId="8" fillId="32" borderId="11" xfId="0" applyNumberFormat="1" applyFont="1" applyFill="1" applyBorder="1" applyAlignment="1" applyProtection="1">
      <alignment/>
      <protection locked="0"/>
    </xf>
    <xf numFmtId="172" fontId="8" fillId="32" borderId="20" xfId="0" applyNumberFormat="1" applyFont="1" applyFill="1" applyBorder="1" applyAlignment="1" applyProtection="1">
      <alignment/>
      <protection locked="0"/>
    </xf>
    <xf numFmtId="0" fontId="2" fillId="0" borderId="0" xfId="49" applyAlignment="1" applyProtection="1">
      <alignment/>
      <protection/>
    </xf>
    <xf numFmtId="0" fontId="8" fillId="32" borderId="16" xfId="0" applyFont="1" applyFill="1" applyBorder="1" applyAlignment="1" applyProtection="1">
      <alignment/>
      <protection/>
    </xf>
    <xf numFmtId="172" fontId="8" fillId="32" borderId="17" xfId="0" applyNumberFormat="1" applyFont="1" applyFill="1" applyBorder="1" applyAlignment="1" applyProtection="1">
      <alignment/>
      <protection/>
    </xf>
    <xf numFmtId="0" fontId="8" fillId="32" borderId="10" xfId="0" applyFont="1" applyFill="1" applyBorder="1" applyAlignment="1" applyProtection="1">
      <alignment/>
      <protection/>
    </xf>
    <xf numFmtId="172" fontId="8" fillId="32" borderId="11" xfId="0" applyNumberFormat="1" applyFont="1" applyFill="1" applyBorder="1" applyAlignment="1" applyProtection="1">
      <alignment/>
      <protection/>
    </xf>
    <xf numFmtId="0" fontId="8" fillId="32" borderId="19" xfId="0" applyFont="1" applyFill="1" applyBorder="1" applyAlignment="1" applyProtection="1">
      <alignment/>
      <protection/>
    </xf>
    <xf numFmtId="172" fontId="8" fillId="32" borderId="20" xfId="0" applyNumberFormat="1" applyFont="1" applyFill="1" applyBorder="1" applyAlignment="1" applyProtection="1">
      <alignment/>
      <protection/>
    </xf>
    <xf numFmtId="0" fontId="9" fillId="0" borderId="27" xfId="0" applyFont="1" applyBorder="1" applyAlignment="1" applyProtection="1">
      <alignment horizontal="right"/>
      <protection/>
    </xf>
    <xf numFmtId="2" fontId="9" fillId="0" borderId="27" xfId="0" applyNumberFormat="1" applyFont="1" applyBorder="1" applyAlignment="1" applyProtection="1">
      <alignment/>
      <protection/>
    </xf>
    <xf numFmtId="0" fontId="9" fillId="0" borderId="27" xfId="0" applyFont="1" applyBorder="1" applyAlignment="1" applyProtection="1">
      <alignment/>
      <protection/>
    </xf>
    <xf numFmtId="0" fontId="2" fillId="0" borderId="0" xfId="49" applyFill="1" applyAlignment="1" applyProtection="1">
      <alignment horizontal="center"/>
      <protection/>
    </xf>
    <xf numFmtId="0" fontId="8" fillId="0" borderId="0" xfId="0" applyFont="1" applyAlignment="1">
      <alignment horizontal="right"/>
    </xf>
    <xf numFmtId="0" fontId="11" fillId="0" borderId="0" xfId="0" applyFont="1" applyAlignment="1">
      <alignment/>
    </xf>
    <xf numFmtId="0" fontId="0" fillId="0" borderId="0" xfId="0" applyFont="1" applyAlignment="1">
      <alignment/>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8" fillId="0" borderId="33" xfId="0" applyFont="1" applyBorder="1" applyAlignment="1">
      <alignment horizontal="right"/>
    </xf>
    <xf numFmtId="0" fontId="8" fillId="0" borderId="34" xfId="0" applyFont="1" applyBorder="1" applyAlignment="1">
      <alignment/>
    </xf>
    <xf numFmtId="0" fontId="8" fillId="0" borderId="0" xfId="0" applyFont="1" applyAlignment="1">
      <alignment/>
    </xf>
    <xf numFmtId="0" fontId="0" fillId="0" borderId="34" xfId="0" applyBorder="1" applyAlignment="1">
      <alignment/>
    </xf>
    <xf numFmtId="0" fontId="9" fillId="0" borderId="0" xfId="0" applyFont="1" applyAlignment="1">
      <alignment horizontal="right"/>
    </xf>
    <xf numFmtId="0" fontId="0" fillId="0" borderId="0" xfId="0" applyFont="1" applyAlignment="1">
      <alignment vertical="top"/>
    </xf>
    <xf numFmtId="0" fontId="4" fillId="0" borderId="0" xfId="0" applyFont="1" applyAlignment="1">
      <alignment/>
    </xf>
    <xf numFmtId="0" fontId="8" fillId="0" borderId="30" xfId="0" applyFont="1" applyBorder="1" applyAlignment="1" applyProtection="1">
      <alignment horizontal="center" vertical="center" wrapText="1" shrinkToFit="1"/>
      <protection/>
    </xf>
    <xf numFmtId="0" fontId="0" fillId="0" borderId="35" xfId="0" applyFont="1" applyBorder="1" applyAlignment="1">
      <alignment vertical="center" wrapText="1"/>
    </xf>
    <xf numFmtId="0" fontId="11" fillId="0" borderId="35" xfId="0" applyFont="1" applyBorder="1" applyAlignment="1">
      <alignment vertical="center" wrapText="1"/>
    </xf>
    <xf numFmtId="0" fontId="12" fillId="0" borderId="0" xfId="0" applyFont="1" applyAlignment="1">
      <alignment/>
    </xf>
    <xf numFmtId="0" fontId="0" fillId="0" borderId="26" xfId="0" applyBorder="1" applyAlignment="1">
      <alignment/>
    </xf>
    <xf numFmtId="0" fontId="0" fillId="0" borderId="27" xfId="0" applyBorder="1" applyAlignment="1">
      <alignment/>
    </xf>
    <xf numFmtId="0" fontId="9" fillId="0" borderId="27" xfId="0" applyFont="1" applyBorder="1" applyAlignment="1">
      <alignment horizontal="right"/>
    </xf>
    <xf numFmtId="0" fontId="0" fillId="0" borderId="0" xfId="0" applyBorder="1" applyAlignment="1">
      <alignment/>
    </xf>
    <xf numFmtId="0" fontId="8" fillId="0" borderId="0" xfId="0" applyFont="1" applyBorder="1" applyAlignment="1">
      <alignment horizontal="right"/>
    </xf>
    <xf numFmtId="0" fontId="8" fillId="0" borderId="0" xfId="0" applyFont="1" applyBorder="1" applyAlignment="1">
      <alignment/>
    </xf>
    <xf numFmtId="0" fontId="0" fillId="0" borderId="0" xfId="0" applyFont="1" applyAlignment="1" applyProtection="1">
      <alignment horizontal="right"/>
      <protection/>
    </xf>
    <xf numFmtId="0" fontId="0" fillId="0" borderId="35" xfId="0" applyFont="1" applyBorder="1" applyAlignment="1">
      <alignment horizontal="right"/>
    </xf>
    <xf numFmtId="0" fontId="0" fillId="0" borderId="35" xfId="0" applyFont="1" applyBorder="1" applyAlignment="1">
      <alignment/>
    </xf>
    <xf numFmtId="0" fontId="0" fillId="0" borderId="35" xfId="0" applyBorder="1" applyAlignment="1">
      <alignment horizontal="right" vertical="top"/>
    </xf>
    <xf numFmtId="0" fontId="0" fillId="0" borderId="35" xfId="0" applyFill="1" applyBorder="1" applyAlignment="1">
      <alignment vertical="top" wrapText="1"/>
    </xf>
    <xf numFmtId="0" fontId="11" fillId="0" borderId="35" xfId="0" applyFont="1" applyFill="1" applyBorder="1" applyAlignment="1">
      <alignment vertical="top" wrapText="1"/>
    </xf>
    <xf numFmtId="0" fontId="49" fillId="0" borderId="0" xfId="0" applyFont="1" applyAlignment="1">
      <alignment horizontal="left" vertical="top" wrapText="1"/>
    </xf>
    <xf numFmtId="0" fontId="49" fillId="0" borderId="0" xfId="0" applyFont="1" applyAlignment="1">
      <alignment vertical="top"/>
    </xf>
    <xf numFmtId="3" fontId="8" fillId="32" borderId="0" xfId="0" applyNumberFormat="1" applyFont="1" applyFill="1" applyAlignment="1" applyProtection="1">
      <alignment/>
      <protection/>
    </xf>
    <xf numFmtId="3" fontId="8" fillId="32" borderId="17" xfId="0" applyNumberFormat="1" applyFont="1" applyFill="1" applyBorder="1" applyAlignment="1" applyProtection="1">
      <alignment/>
      <protection/>
    </xf>
    <xf numFmtId="3" fontId="8" fillId="32" borderId="11" xfId="0" applyNumberFormat="1" applyFont="1" applyFill="1" applyBorder="1" applyAlignment="1" applyProtection="1">
      <alignment/>
      <protection/>
    </xf>
    <xf numFmtId="3" fontId="8" fillId="32" borderId="20" xfId="0" applyNumberFormat="1" applyFont="1" applyFill="1" applyBorder="1" applyAlignment="1" applyProtection="1">
      <alignment/>
      <protection/>
    </xf>
    <xf numFmtId="0" fontId="9" fillId="0" borderId="0" xfId="0" applyFont="1" applyBorder="1" applyAlignment="1">
      <alignment horizontal="right"/>
    </xf>
    <xf numFmtId="0" fontId="7" fillId="0" borderId="0" xfId="0" applyFont="1" applyAlignment="1">
      <alignment/>
    </xf>
    <xf numFmtId="3" fontId="8" fillId="0" borderId="33" xfId="0" applyNumberFormat="1" applyFont="1" applyBorder="1" applyAlignment="1" applyProtection="1">
      <alignment vertical="center"/>
      <protection/>
    </xf>
    <xf numFmtId="3" fontId="8"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2" fontId="8" fillId="0" borderId="0" xfId="0" applyNumberFormat="1" applyFont="1" applyBorder="1" applyAlignment="1" applyProtection="1">
      <alignment vertical="center"/>
      <protection/>
    </xf>
    <xf numFmtId="1" fontId="8" fillId="0" borderId="0" xfId="0" applyNumberFormat="1" applyFont="1" applyBorder="1" applyAlignment="1" applyProtection="1">
      <alignment vertical="center"/>
      <protection/>
    </xf>
    <xf numFmtId="2" fontId="9" fillId="0" borderId="0" xfId="0" applyNumberFormat="1" applyFont="1" applyBorder="1" applyAlignment="1" applyProtection="1">
      <alignment vertical="center"/>
      <protection/>
    </xf>
    <xf numFmtId="0" fontId="8" fillId="0" borderId="33" xfId="0" applyFont="1" applyBorder="1" applyAlignment="1" applyProtection="1">
      <alignment vertical="center"/>
      <protection/>
    </xf>
    <xf numFmtId="0" fontId="9" fillId="0" borderId="0" xfId="0" applyFont="1" applyBorder="1" applyAlignment="1" applyProtection="1">
      <alignment vertical="center"/>
      <protection/>
    </xf>
    <xf numFmtId="0" fontId="50" fillId="0" borderId="0" xfId="0" applyFont="1" applyAlignment="1">
      <alignment horizontal="left" vertical="top" wrapText="1"/>
    </xf>
    <xf numFmtId="0" fontId="0" fillId="0" borderId="35" xfId="0" applyBorder="1" applyAlignment="1">
      <alignment horizontal="right" vertical="center"/>
    </xf>
    <xf numFmtId="0" fontId="2" fillId="0" borderId="35" xfId="49" applyBorder="1" applyAlignment="1" applyProtection="1">
      <alignment horizontal="right" vertical="center"/>
      <protection/>
    </xf>
    <xf numFmtId="0" fontId="0" fillId="0" borderId="0" xfId="0" applyFont="1" applyAlignment="1">
      <alignment horizontal="left" vertical="top" wrapText="1"/>
    </xf>
    <xf numFmtId="0" fontId="0" fillId="0" borderId="0" xfId="0" applyAlignment="1">
      <alignment horizontal="left" vertical="top" wrapText="1"/>
    </xf>
    <xf numFmtId="0" fontId="8" fillId="0" borderId="34" xfId="0" applyFont="1" applyBorder="1" applyAlignment="1">
      <alignment horizontal="right" vertical="top" wrapText="1"/>
    </xf>
    <xf numFmtId="0" fontId="8" fillId="0" borderId="0" xfId="0" applyFont="1" applyAlignment="1">
      <alignment horizontal="right" vertical="top" wrapText="1"/>
    </xf>
    <xf numFmtId="0" fontId="8" fillId="32" borderId="0" xfId="0" applyFont="1" applyFill="1" applyAlignment="1" applyProtection="1">
      <alignment horizontal="left"/>
      <protection locked="0"/>
    </xf>
    <xf numFmtId="0" fontId="8" fillId="32" borderId="0" xfId="0" applyFont="1" applyFill="1" applyBorder="1" applyAlignment="1" applyProtection="1">
      <alignment horizontal="left"/>
      <protection locked="0"/>
    </xf>
    <xf numFmtId="0" fontId="8" fillId="0" borderId="0" xfId="0" applyFont="1" applyBorder="1" applyAlignment="1">
      <alignment horizontal="right" vertical="top" wrapText="1"/>
    </xf>
    <xf numFmtId="0" fontId="8" fillId="32" borderId="0" xfId="0" applyFont="1" applyFill="1" applyAlignment="1" applyProtection="1">
      <alignment horizontal="left"/>
      <protection/>
    </xf>
    <xf numFmtId="0" fontId="8" fillId="32" borderId="0" xfId="0" applyFont="1" applyFill="1" applyBorder="1" applyAlignment="1" applyProtection="1">
      <alignment horizontal="lef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3</xdr:row>
      <xdr:rowOff>123825</xdr:rowOff>
    </xdr:from>
    <xdr:to>
      <xdr:col>6</xdr:col>
      <xdr:colOff>304800</xdr:colOff>
      <xdr:row>6</xdr:row>
      <xdr:rowOff>38100</xdr:rowOff>
    </xdr:to>
    <xdr:pic>
      <xdr:nvPicPr>
        <xdr:cNvPr id="1" name="Grafik 1"/>
        <xdr:cNvPicPr preferRelativeResize="1">
          <a:picLocks noChangeAspect="1"/>
        </xdr:cNvPicPr>
      </xdr:nvPicPr>
      <xdr:blipFill>
        <a:blip r:embed="rId1"/>
        <a:stretch>
          <a:fillRect/>
        </a:stretch>
      </xdr:blipFill>
      <xdr:spPr>
        <a:xfrm>
          <a:off x="5495925" y="609600"/>
          <a:ext cx="4000500" cy="2771775"/>
        </a:xfrm>
        <a:prstGeom prst="rect">
          <a:avLst/>
        </a:prstGeom>
        <a:noFill/>
        <a:ln w="9525" cmpd="sng">
          <a:noFill/>
        </a:ln>
      </xdr:spPr>
    </xdr:pic>
    <xdr:clientData/>
  </xdr:twoCellAnchor>
  <xdr:twoCellAnchor editAs="oneCell">
    <xdr:from>
      <xdr:col>1</xdr:col>
      <xdr:colOff>0</xdr:colOff>
      <xdr:row>9</xdr:row>
      <xdr:rowOff>0</xdr:rowOff>
    </xdr:from>
    <xdr:to>
      <xdr:col>6</xdr:col>
      <xdr:colOff>76200</xdr:colOff>
      <xdr:row>10</xdr:row>
      <xdr:rowOff>47625</xdr:rowOff>
    </xdr:to>
    <xdr:pic>
      <xdr:nvPicPr>
        <xdr:cNvPr id="2" name="Grafik 2"/>
        <xdr:cNvPicPr preferRelativeResize="1">
          <a:picLocks noChangeAspect="1"/>
        </xdr:cNvPicPr>
      </xdr:nvPicPr>
      <xdr:blipFill>
        <a:blip r:embed="rId2"/>
        <a:stretch>
          <a:fillRect/>
        </a:stretch>
      </xdr:blipFill>
      <xdr:spPr>
        <a:xfrm>
          <a:off x="5381625" y="4219575"/>
          <a:ext cx="3886200" cy="1952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0</xdr:rowOff>
    </xdr:from>
    <xdr:to>
      <xdr:col>0</xdr:col>
      <xdr:colOff>304800</xdr:colOff>
      <xdr:row>0</xdr:row>
      <xdr:rowOff>0</xdr:rowOff>
    </xdr:to>
    <xdr:pic>
      <xdr:nvPicPr>
        <xdr:cNvPr id="1" name="Picture 1" descr="ppt_vorlage"/>
        <xdr:cNvPicPr preferRelativeResize="1">
          <a:picLocks noChangeAspect="1"/>
        </xdr:cNvPicPr>
      </xdr:nvPicPr>
      <xdr:blipFill>
        <a:blip r:embed="rId1"/>
        <a:srcRect l="66929" t="3674" b="86613"/>
        <a:stretch>
          <a:fillRect/>
        </a:stretch>
      </xdr:blipFill>
      <xdr:spPr>
        <a:xfrm>
          <a:off x="428625"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limaaktiv.at/erneuerbare/effiziente_heizwerke/werkzeuge/projektablauf.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11"/>
  <sheetViews>
    <sheetView tabSelected="1" zoomScalePageLayoutView="0" workbookViewId="0" topLeftCell="A1">
      <selection activeCell="A4" sqref="A4"/>
    </sheetView>
  </sheetViews>
  <sheetFormatPr defaultColWidth="11.421875" defaultRowHeight="12.75"/>
  <cols>
    <col min="1" max="1" width="80.7109375" style="0" customWidth="1"/>
  </cols>
  <sheetData>
    <row r="4" ht="93.75">
      <c r="A4" s="84" t="s">
        <v>104</v>
      </c>
    </row>
    <row r="5" ht="56.25">
      <c r="A5" s="100" t="s">
        <v>95</v>
      </c>
    </row>
    <row r="6" ht="75">
      <c r="A6" s="84" t="s">
        <v>103</v>
      </c>
    </row>
    <row r="7" ht="18.75">
      <c r="A7" s="85"/>
    </row>
    <row r="8" ht="37.5">
      <c r="A8" s="84" t="s">
        <v>64</v>
      </c>
    </row>
    <row r="10" ht="150">
      <c r="A10" s="84" t="s">
        <v>102</v>
      </c>
    </row>
    <row r="11" ht="75">
      <c r="A11" s="84" t="s">
        <v>101</v>
      </c>
    </row>
  </sheetData>
  <sheetProtection/>
  <hyperlinks>
    <hyperlink ref="A5" r:id="rId1" display="Netzverlustberechnung_Wärmedurchgangskoeffizient.xls"/>
  </hyperlinks>
  <printOptions/>
  <pageMargins left="0.7" right="0.7" top="0.787401575" bottom="0.7874015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B28"/>
  <sheetViews>
    <sheetView zoomScalePageLayoutView="0" workbookViewId="0" topLeftCell="A10">
      <selection activeCell="B21" sqref="B21"/>
    </sheetView>
  </sheetViews>
  <sheetFormatPr defaultColWidth="11.421875" defaultRowHeight="12.75"/>
  <cols>
    <col min="1" max="1" width="6.421875" style="36" customWidth="1"/>
    <col min="2" max="2" width="76.8515625" style="0" customWidth="1"/>
    <col min="3" max="3" width="12.00390625" style="0" customWidth="1"/>
  </cols>
  <sheetData>
    <row r="1" spans="1:2" ht="79.5" customHeight="1">
      <c r="A1" s="103" t="s">
        <v>96</v>
      </c>
      <c r="B1" s="104"/>
    </row>
    <row r="3" spans="1:2" ht="12.75">
      <c r="A3" s="79" t="s">
        <v>52</v>
      </c>
      <c r="B3" s="80" t="s">
        <v>53</v>
      </c>
    </row>
    <row r="4" spans="1:2" ht="30.75" customHeight="1">
      <c r="A4" s="101">
        <v>1</v>
      </c>
      <c r="B4" s="69" t="s">
        <v>65</v>
      </c>
    </row>
    <row r="5" spans="1:2" ht="25.5">
      <c r="A5" s="102">
        <v>2</v>
      </c>
      <c r="B5" s="69" t="s">
        <v>66</v>
      </c>
    </row>
    <row r="6" spans="1:2" ht="25.5">
      <c r="A6" s="102">
        <v>3</v>
      </c>
      <c r="B6" s="69" t="s">
        <v>54</v>
      </c>
    </row>
    <row r="7" spans="1:2" ht="12.75">
      <c r="A7" s="102">
        <v>4</v>
      </c>
      <c r="B7" s="69" t="s">
        <v>67</v>
      </c>
    </row>
    <row r="8" spans="1:2" ht="12.75">
      <c r="A8" s="102">
        <v>5</v>
      </c>
      <c r="B8" s="69" t="s">
        <v>68</v>
      </c>
    </row>
    <row r="9" spans="1:2" ht="12.75">
      <c r="A9" s="102">
        <v>6</v>
      </c>
      <c r="B9" s="69" t="s">
        <v>69</v>
      </c>
    </row>
    <row r="10" spans="1:2" ht="12.75">
      <c r="A10" s="102">
        <v>7</v>
      </c>
      <c r="B10" s="69" t="s">
        <v>55</v>
      </c>
    </row>
    <row r="11" spans="1:2" ht="38.25">
      <c r="A11" s="102">
        <v>8</v>
      </c>
      <c r="B11" s="69" t="s">
        <v>82</v>
      </c>
    </row>
    <row r="12" spans="1:2" ht="25.5">
      <c r="A12" s="102">
        <v>10</v>
      </c>
      <c r="B12" s="69" t="s">
        <v>83</v>
      </c>
    </row>
    <row r="13" spans="1:2" ht="12.75">
      <c r="A13" s="102">
        <v>11</v>
      </c>
      <c r="B13" s="69" t="s">
        <v>84</v>
      </c>
    </row>
    <row r="14" spans="1:2" ht="51">
      <c r="A14" s="102">
        <v>13</v>
      </c>
      <c r="B14" s="69" t="s">
        <v>85</v>
      </c>
    </row>
    <row r="15" spans="1:2" ht="63.75">
      <c r="A15" s="102">
        <v>14</v>
      </c>
      <c r="B15" s="69" t="s">
        <v>86</v>
      </c>
    </row>
    <row r="16" spans="1:2" ht="25.5">
      <c r="A16" s="102">
        <v>15</v>
      </c>
      <c r="B16" s="69" t="s">
        <v>94</v>
      </c>
    </row>
    <row r="17" spans="1:2" ht="25.5">
      <c r="A17" s="102">
        <v>16</v>
      </c>
      <c r="B17" s="69" t="s">
        <v>97</v>
      </c>
    </row>
    <row r="18" spans="1:2" ht="12.75">
      <c r="A18" s="81"/>
      <c r="B18" s="82"/>
    </row>
    <row r="19" spans="1:2" ht="12.75">
      <c r="A19" s="81"/>
      <c r="B19" s="83" t="s">
        <v>39</v>
      </c>
    </row>
    <row r="20" spans="1:2" ht="25.5">
      <c r="A20" s="102">
        <v>20</v>
      </c>
      <c r="B20" s="69" t="s">
        <v>56</v>
      </c>
    </row>
    <row r="21" spans="1:2" ht="25.5">
      <c r="A21" s="102">
        <v>21</v>
      </c>
      <c r="B21" s="69" t="s">
        <v>100</v>
      </c>
    </row>
    <row r="22" spans="1:2" ht="25.5">
      <c r="A22" s="102">
        <v>22</v>
      </c>
      <c r="B22" s="69" t="s">
        <v>57</v>
      </c>
    </row>
    <row r="23" spans="1:2" ht="12.75">
      <c r="A23" s="102">
        <v>23</v>
      </c>
      <c r="B23" s="69" t="s">
        <v>88</v>
      </c>
    </row>
    <row r="24" spans="1:2" ht="41.25" customHeight="1">
      <c r="A24" s="102">
        <v>24</v>
      </c>
      <c r="B24" s="69" t="s">
        <v>98</v>
      </c>
    </row>
    <row r="25" spans="1:2" ht="38.25">
      <c r="A25" s="102">
        <v>25</v>
      </c>
      <c r="B25" s="69" t="s">
        <v>99</v>
      </c>
    </row>
    <row r="26" spans="1:2" ht="25.5">
      <c r="A26" s="102">
        <v>26</v>
      </c>
      <c r="B26" s="69" t="s">
        <v>89</v>
      </c>
    </row>
    <row r="27" spans="1:2" ht="25.5">
      <c r="A27" s="102">
        <v>27</v>
      </c>
      <c r="B27" s="69" t="s">
        <v>90</v>
      </c>
    </row>
    <row r="28" spans="1:2" ht="25.5">
      <c r="A28" s="102">
        <v>30</v>
      </c>
      <c r="B28" s="70" t="s">
        <v>58</v>
      </c>
    </row>
  </sheetData>
  <sheetProtection/>
  <mergeCells count="1">
    <mergeCell ref="A1:B1"/>
  </mergeCells>
  <hyperlinks>
    <hyperlink ref="A12" location="'DHN heat losses'!B17" display="'DHN heat losses'!B17"/>
    <hyperlink ref="A13" location="'DHN heat losses'!C17" display="'DHN heat losses'!C17"/>
    <hyperlink ref="A14" location="'DHN heat losses'!D17" display="'DHN heat losses'!D17"/>
    <hyperlink ref="A15" location="'DHN heat losses'!E17" display="'DHN heat losses'!E17"/>
    <hyperlink ref="A16" location="'DHN heat losses'!F17" display="'DHN heat losses'!F17"/>
    <hyperlink ref="A17" location="'DHN heat losses'!A32" display="'DHN heat losses'!A32"/>
    <hyperlink ref="A20" location="'DHN heat losses'!A35" display="'DHN heat losses'!A35"/>
    <hyperlink ref="A21" location="'DHN heat losses'!A36" display="'DHN heat losses'!A36"/>
    <hyperlink ref="A22" location="'DHN heat losses'!A37" display="'DHN heat losses'!A37"/>
    <hyperlink ref="A23" location="'DHN heat losses'!A38" display="'DHN heat losses'!A38"/>
    <hyperlink ref="A28" location="'DHN heat losses'!A46" display="'DHN heat losses'!A46"/>
    <hyperlink ref="A25" location="'DHN heat losses'!A40" display="'DHN heat losses'!A40"/>
    <hyperlink ref="A24" location="'DHN heat losses'!A39" display="'DHN heat losses'!A39"/>
    <hyperlink ref="A26" location="'DHN heat losses'!A41" display="'DHN heat losses'!A41"/>
    <hyperlink ref="A27" location="'DHN heat losses'!A43" display="'DHN heat losses'!A43"/>
    <hyperlink ref="A5" location="'DHN heat losses'!A7" display="'DHN heat losses'!A7"/>
    <hyperlink ref="A6" location="'DHN heat losses'!A8" display="'DHN heat losses'!A8"/>
    <hyperlink ref="A7" location="'DHN heat losses'!A9" display="'DHN heat losses'!A9"/>
    <hyperlink ref="A8" location="'DHN heat losses'!A10" display="'DHN heat losses'!A10"/>
    <hyperlink ref="A9" location="'DHN heat losses'!A11" display="'DHN heat losses'!A11"/>
    <hyperlink ref="A10" location="'DHN heat losses'!A12" display="'DHN heat losses'!A12"/>
    <hyperlink ref="A11" location="'DHN heat losses'!A13" display="'DHN heat losses'!A13"/>
  </hyperlinks>
  <printOptions/>
  <pageMargins left="0.7874015748031497" right="0.6692913385826772" top="1.299212598425197" bottom="1.3385826771653544" header="0.5118110236220472" footer="0.5118110236220472"/>
  <pageSetup horizontalDpi="600" verticalDpi="600" orientation="portrait" paperSize="9" r:id="rId3"/>
  <headerFooter alignWithMargins="0">
    <oddHeader>&amp;L&amp;"Arial,Fett"&amp;12Anleitung zur Netzverlustberechnung
aus Wärmedurchgangskoeffizienten&amp;R&amp;G</oddHeader>
    <oddFooter>&amp;R&amp;G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P46"/>
  <sheetViews>
    <sheetView zoomScalePageLayoutView="0" workbookViewId="0" topLeftCell="A19">
      <selection activeCell="A1" sqref="A1"/>
    </sheetView>
  </sheetViews>
  <sheetFormatPr defaultColWidth="11.421875" defaultRowHeight="12.75"/>
  <cols>
    <col min="1" max="1" width="3.28125" style="1" customWidth="1"/>
    <col min="2" max="2" width="21.140625" style="1" customWidth="1"/>
    <col min="3" max="3" width="12.28125" style="1" customWidth="1"/>
    <col min="4" max="4" width="14.00390625" style="1" customWidth="1"/>
    <col min="5" max="5" width="15.140625" style="1" customWidth="1"/>
    <col min="6" max="6" width="14.7109375" style="1" customWidth="1"/>
    <col min="7" max="7" width="10.28125" style="1" customWidth="1"/>
    <col min="8" max="8" width="1.8515625" style="1" customWidth="1"/>
    <col min="9" max="9" width="5.421875" style="1" customWidth="1"/>
    <col min="10" max="16384" width="11.421875" style="1" customWidth="1"/>
  </cols>
  <sheetData>
    <row r="1" ht="15.75">
      <c r="A1" s="67" t="s">
        <v>72</v>
      </c>
    </row>
    <row r="2" spans="1:7" ht="15">
      <c r="A2" s="91" t="s">
        <v>73</v>
      </c>
      <c r="G2" s="38"/>
    </row>
    <row r="3" ht="15.75">
      <c r="A3" s="91" t="s">
        <v>74</v>
      </c>
    </row>
    <row r="4" spans="1:7" ht="14.25">
      <c r="A4" s="2"/>
      <c r="F4" s="53" t="s">
        <v>30</v>
      </c>
      <c r="G4" s="3"/>
    </row>
    <row r="5" spans="1:10" ht="12.75">
      <c r="A5" s="2"/>
      <c r="J5" s="54" t="s">
        <v>31</v>
      </c>
    </row>
    <row r="6" spans="1:10" ht="14.25">
      <c r="A6" s="2"/>
      <c r="C6" s="53" t="s">
        <v>23</v>
      </c>
      <c r="D6" s="107"/>
      <c r="E6" s="107"/>
      <c r="F6" s="107"/>
      <c r="G6" s="107"/>
      <c r="J6"/>
    </row>
    <row r="7" spans="1:10" ht="15">
      <c r="A7" s="4">
        <v>2</v>
      </c>
      <c r="B7" s="5"/>
      <c r="C7" s="53" t="s">
        <v>24</v>
      </c>
      <c r="D7" s="108"/>
      <c r="E7" s="108"/>
      <c r="F7" s="108"/>
      <c r="G7" s="108"/>
      <c r="J7" s="55" t="s">
        <v>32</v>
      </c>
    </row>
    <row r="8" spans="1:10" ht="14.25">
      <c r="A8" s="4">
        <v>3</v>
      </c>
      <c r="C8" s="53" t="s">
        <v>25</v>
      </c>
      <c r="D8" s="107"/>
      <c r="E8" s="107"/>
      <c r="F8" s="107"/>
      <c r="G8" s="107"/>
      <c r="J8" s="55" t="s">
        <v>33</v>
      </c>
    </row>
    <row r="9" spans="1:10" ht="14.25">
      <c r="A9" s="4">
        <v>4</v>
      </c>
      <c r="C9" s="53" t="s">
        <v>26</v>
      </c>
      <c r="D9" s="6"/>
      <c r="E9" s="7" t="s">
        <v>0</v>
      </c>
      <c r="F9" s="7"/>
      <c r="J9" s="55" t="s">
        <v>92</v>
      </c>
    </row>
    <row r="10" spans="1:10" ht="14.25">
      <c r="A10" s="4">
        <v>5</v>
      </c>
      <c r="C10" s="53" t="s">
        <v>27</v>
      </c>
      <c r="D10" s="6"/>
      <c r="E10" s="7" t="s">
        <v>1</v>
      </c>
      <c r="F10" s="7"/>
      <c r="J10" s="55" t="s">
        <v>34</v>
      </c>
    </row>
    <row r="11" spans="1:10" ht="14.25">
      <c r="A11" s="4">
        <v>6</v>
      </c>
      <c r="C11" s="53" t="s">
        <v>28</v>
      </c>
      <c r="D11" s="6"/>
      <c r="E11" s="7" t="s">
        <v>1</v>
      </c>
      <c r="F11" s="7"/>
      <c r="J11" s="55" t="s">
        <v>34</v>
      </c>
    </row>
    <row r="12" spans="1:10" ht="14.25">
      <c r="A12" s="4">
        <v>7</v>
      </c>
      <c r="C12" s="53" t="s">
        <v>29</v>
      </c>
      <c r="D12" s="6"/>
      <c r="E12" s="7" t="s">
        <v>1</v>
      </c>
      <c r="F12" s="7"/>
      <c r="J12" s="55" t="s">
        <v>35</v>
      </c>
    </row>
    <row r="13" spans="1:5" ht="14.25">
      <c r="A13" s="4">
        <v>8</v>
      </c>
      <c r="C13" s="53" t="s">
        <v>70</v>
      </c>
      <c r="D13" s="6"/>
      <c r="E13" s="7" t="s">
        <v>21</v>
      </c>
    </row>
    <row r="14" ht="12.75">
      <c r="A14" s="2"/>
    </row>
    <row r="15" spans="1:6" ht="42.75">
      <c r="A15" s="2"/>
      <c r="B15" s="56" t="s">
        <v>36</v>
      </c>
      <c r="C15" s="57" t="s">
        <v>37</v>
      </c>
      <c r="D15" s="68" t="s">
        <v>51</v>
      </c>
      <c r="E15" s="57" t="s">
        <v>78</v>
      </c>
      <c r="F15" s="58" t="s">
        <v>87</v>
      </c>
    </row>
    <row r="16" spans="1:6" ht="14.25">
      <c r="A16" s="2"/>
      <c r="B16" s="9" t="s">
        <v>2</v>
      </c>
      <c r="C16" s="10" t="s">
        <v>3</v>
      </c>
      <c r="D16" s="10" t="s">
        <v>50</v>
      </c>
      <c r="E16" s="10" t="s">
        <v>4</v>
      </c>
      <c r="F16" s="11" t="s">
        <v>5</v>
      </c>
    </row>
    <row r="17" spans="1:6" ht="12.75">
      <c r="A17" s="2"/>
      <c r="B17" s="12">
        <v>10</v>
      </c>
      <c r="C17" s="13">
        <v>11</v>
      </c>
      <c r="D17" s="13">
        <v>13</v>
      </c>
      <c r="E17" s="13">
        <v>14</v>
      </c>
      <c r="F17" s="14">
        <v>15</v>
      </c>
    </row>
    <row r="18" spans="1:10" ht="14.25">
      <c r="A18" s="2"/>
      <c r="B18" s="15" t="s">
        <v>6</v>
      </c>
      <c r="C18" s="16">
        <v>0</v>
      </c>
      <c r="D18" s="39">
        <v>0</v>
      </c>
      <c r="E18" s="37">
        <f>C18*D18*(($D$10+$D$11)/2-$D$12)/1000</f>
        <v>0</v>
      </c>
      <c r="F18" s="17">
        <f aca="true" t="shared" si="0" ref="F18:F31">E18*8760</f>
        <v>0</v>
      </c>
      <c r="J18" s="55" t="s">
        <v>60</v>
      </c>
    </row>
    <row r="19" spans="1:10" ht="14.25">
      <c r="A19" s="2"/>
      <c r="B19" s="18" t="s">
        <v>7</v>
      </c>
      <c r="C19" s="19">
        <v>0</v>
      </c>
      <c r="D19" s="40">
        <v>0</v>
      </c>
      <c r="E19" s="37">
        <f aca="true" t="shared" si="1" ref="E19:E31">C19*D19*(($D$10+$D$11)/2-$D$12)/1000</f>
        <v>0</v>
      </c>
      <c r="F19" s="17">
        <f t="shared" si="0"/>
        <v>0</v>
      </c>
      <c r="J19" s="55" t="s">
        <v>61</v>
      </c>
    </row>
    <row r="20" spans="1:10" ht="14.25">
      <c r="A20" s="2"/>
      <c r="B20" s="18" t="s">
        <v>8</v>
      </c>
      <c r="C20" s="19">
        <v>0</v>
      </c>
      <c r="D20" s="40">
        <v>0</v>
      </c>
      <c r="E20" s="37">
        <f t="shared" si="1"/>
        <v>0</v>
      </c>
      <c r="F20" s="17">
        <f t="shared" si="0"/>
        <v>0</v>
      </c>
      <c r="J20" s="55" t="s">
        <v>91</v>
      </c>
    </row>
    <row r="21" spans="1:6" ht="14.25">
      <c r="A21" s="2"/>
      <c r="B21" s="18" t="s">
        <v>9</v>
      </c>
      <c r="C21" s="19">
        <v>0</v>
      </c>
      <c r="D21" s="40">
        <v>0</v>
      </c>
      <c r="E21" s="37">
        <f t="shared" si="1"/>
        <v>0</v>
      </c>
      <c r="F21" s="17">
        <f t="shared" si="0"/>
        <v>0</v>
      </c>
    </row>
    <row r="22" spans="1:6" ht="14.25">
      <c r="A22" s="2"/>
      <c r="B22" s="18" t="s">
        <v>10</v>
      </c>
      <c r="C22" s="19">
        <v>0</v>
      </c>
      <c r="D22" s="40">
        <v>0</v>
      </c>
      <c r="E22" s="37">
        <f t="shared" si="1"/>
        <v>0</v>
      </c>
      <c r="F22" s="17">
        <f t="shared" si="0"/>
        <v>0</v>
      </c>
    </row>
    <row r="23" spans="1:6" ht="14.25">
      <c r="A23" s="2"/>
      <c r="B23" s="18" t="s">
        <v>11</v>
      </c>
      <c r="C23" s="19">
        <v>0</v>
      </c>
      <c r="D23" s="40">
        <v>0</v>
      </c>
      <c r="E23" s="37">
        <f t="shared" si="1"/>
        <v>0</v>
      </c>
      <c r="F23" s="17">
        <f t="shared" si="0"/>
        <v>0</v>
      </c>
    </row>
    <row r="24" spans="1:6" ht="14.25">
      <c r="A24" s="2"/>
      <c r="B24" s="18" t="s">
        <v>12</v>
      </c>
      <c r="C24" s="19">
        <v>0</v>
      </c>
      <c r="D24" s="40">
        <v>0</v>
      </c>
      <c r="E24" s="37">
        <f t="shared" si="1"/>
        <v>0</v>
      </c>
      <c r="F24" s="17">
        <f t="shared" si="0"/>
        <v>0</v>
      </c>
    </row>
    <row r="25" spans="1:6" ht="14.25">
      <c r="A25" s="2"/>
      <c r="B25" s="18" t="s">
        <v>13</v>
      </c>
      <c r="C25" s="19">
        <v>0</v>
      </c>
      <c r="D25" s="40">
        <v>0</v>
      </c>
      <c r="E25" s="37">
        <f t="shared" si="1"/>
        <v>0</v>
      </c>
      <c r="F25" s="17">
        <f t="shared" si="0"/>
        <v>0</v>
      </c>
    </row>
    <row r="26" spans="1:6" ht="14.25">
      <c r="A26" s="2"/>
      <c r="B26" s="18" t="s">
        <v>14</v>
      </c>
      <c r="C26" s="19">
        <v>0</v>
      </c>
      <c r="D26" s="40">
        <v>0</v>
      </c>
      <c r="E26" s="37">
        <f t="shared" si="1"/>
        <v>0</v>
      </c>
      <c r="F26" s="17">
        <f t="shared" si="0"/>
        <v>0</v>
      </c>
    </row>
    <row r="27" spans="1:6" ht="14.25">
      <c r="A27" s="2"/>
      <c r="B27" s="18" t="s">
        <v>15</v>
      </c>
      <c r="C27" s="19">
        <v>0</v>
      </c>
      <c r="D27" s="40">
        <v>0</v>
      </c>
      <c r="E27" s="37">
        <f t="shared" si="1"/>
        <v>0</v>
      </c>
      <c r="F27" s="17">
        <f t="shared" si="0"/>
        <v>0</v>
      </c>
    </row>
    <row r="28" spans="1:6" ht="14.25">
      <c r="A28" s="2"/>
      <c r="B28" s="18" t="s">
        <v>16</v>
      </c>
      <c r="C28" s="19">
        <v>0</v>
      </c>
      <c r="D28" s="40">
        <v>0</v>
      </c>
      <c r="E28" s="37">
        <f t="shared" si="1"/>
        <v>0</v>
      </c>
      <c r="F28" s="17">
        <f t="shared" si="0"/>
        <v>0</v>
      </c>
    </row>
    <row r="29" spans="1:6" ht="14.25">
      <c r="A29" s="2"/>
      <c r="B29" s="18" t="s">
        <v>17</v>
      </c>
      <c r="C29" s="19">
        <v>0</v>
      </c>
      <c r="D29" s="40">
        <v>0</v>
      </c>
      <c r="E29" s="37">
        <f t="shared" si="1"/>
        <v>0</v>
      </c>
      <c r="F29" s="17">
        <f t="shared" si="0"/>
        <v>0</v>
      </c>
    </row>
    <row r="30" spans="1:6" ht="14.25">
      <c r="A30" s="2"/>
      <c r="B30" s="20" t="s">
        <v>18</v>
      </c>
      <c r="C30" s="21">
        <v>0</v>
      </c>
      <c r="D30" s="41">
        <v>0</v>
      </c>
      <c r="E30" s="37">
        <f t="shared" si="1"/>
        <v>0</v>
      </c>
      <c r="F30" s="17">
        <f t="shared" si="0"/>
        <v>0</v>
      </c>
    </row>
    <row r="31" spans="1:6" ht="14.25">
      <c r="A31" s="2"/>
      <c r="B31" s="20"/>
      <c r="C31" s="21">
        <v>0</v>
      </c>
      <c r="D31" s="41">
        <v>0</v>
      </c>
      <c r="E31" s="37">
        <f t="shared" si="1"/>
        <v>0</v>
      </c>
      <c r="F31" s="17">
        <f t="shared" si="0"/>
        <v>0</v>
      </c>
    </row>
    <row r="32" spans="1:6" ht="15">
      <c r="A32" s="4">
        <v>16</v>
      </c>
      <c r="B32" s="22" t="s">
        <v>38</v>
      </c>
      <c r="C32" s="23">
        <f>SUM(C18:C31)</f>
        <v>0</v>
      </c>
      <c r="D32" s="24"/>
      <c r="E32" s="25">
        <f>SUM(E18:E31)</f>
        <v>0</v>
      </c>
      <c r="F32" s="26">
        <f>SUM(F18:F31)</f>
        <v>0</v>
      </c>
    </row>
    <row r="33" spans="1:7" ht="14.25">
      <c r="A33" s="2"/>
      <c r="B33" s="8"/>
      <c r="C33" s="8"/>
      <c r="D33" s="8"/>
      <c r="E33" s="8"/>
      <c r="F33" s="27"/>
      <c r="G33" s="7"/>
    </row>
    <row r="34" spans="1:7" ht="15">
      <c r="A34" s="2"/>
      <c r="B34" s="28" t="s">
        <v>39</v>
      </c>
      <c r="C34" s="7"/>
      <c r="D34" s="7"/>
      <c r="E34" s="7"/>
      <c r="F34" s="27"/>
      <c r="G34" s="7"/>
    </row>
    <row r="35" spans="1:10" ht="14.25">
      <c r="A35" s="4">
        <v>20</v>
      </c>
      <c r="B35" s="59"/>
      <c r="C35" s="60"/>
      <c r="D35" s="61" t="s">
        <v>40</v>
      </c>
      <c r="E35" s="92">
        <f>C32/2</f>
        <v>0</v>
      </c>
      <c r="F35" s="98" t="s">
        <v>19</v>
      </c>
      <c r="G35" s="29"/>
      <c r="J35" s="55" t="s">
        <v>46</v>
      </c>
    </row>
    <row r="36" spans="1:10" ht="14.25">
      <c r="A36" s="4">
        <v>21</v>
      </c>
      <c r="B36" s="62"/>
      <c r="C36" s="63"/>
      <c r="D36" s="53" t="s">
        <v>41</v>
      </c>
      <c r="E36" s="93">
        <f>C32</f>
        <v>0</v>
      </c>
      <c r="F36" s="94" t="s">
        <v>19</v>
      </c>
      <c r="G36" s="30"/>
      <c r="J36"/>
    </row>
    <row r="37" spans="1:10" ht="14.25">
      <c r="A37" s="4">
        <v>22</v>
      </c>
      <c r="B37" s="64"/>
      <c r="C37"/>
      <c r="D37" s="53" t="s">
        <v>42</v>
      </c>
      <c r="E37" s="94">
        <f>D10-D11</f>
        <v>0</v>
      </c>
      <c r="F37" s="94" t="s">
        <v>1</v>
      </c>
      <c r="G37" s="30"/>
      <c r="J37" s="55" t="s">
        <v>47</v>
      </c>
    </row>
    <row r="38" spans="1:10" ht="14.25">
      <c r="A38" s="4">
        <v>23</v>
      </c>
      <c r="B38" s="64"/>
      <c r="C38"/>
      <c r="D38" s="76" t="s">
        <v>79</v>
      </c>
      <c r="E38" s="95">
        <f>E32</f>
        <v>0</v>
      </c>
      <c r="F38" s="94" t="s">
        <v>20</v>
      </c>
      <c r="G38" s="31"/>
      <c r="J38" s="55" t="s">
        <v>62</v>
      </c>
    </row>
    <row r="39" spans="1:10" ht="30" customHeight="1">
      <c r="A39" s="52">
        <v>24</v>
      </c>
      <c r="B39" s="105" t="s">
        <v>43</v>
      </c>
      <c r="C39" s="106"/>
      <c r="D39" s="106"/>
      <c r="E39" s="93">
        <f>E32*D9/1000</f>
        <v>0</v>
      </c>
      <c r="F39" s="94" t="s">
        <v>21</v>
      </c>
      <c r="G39" s="31"/>
      <c r="J39" s="66" t="s">
        <v>48</v>
      </c>
    </row>
    <row r="40" spans="1:16" ht="14.25" customHeight="1">
      <c r="A40" s="4">
        <v>25</v>
      </c>
      <c r="B40" s="64"/>
      <c r="C40"/>
      <c r="D40" s="53" t="s">
        <v>44</v>
      </c>
      <c r="E40" s="93">
        <f>F32/1000</f>
        <v>0</v>
      </c>
      <c r="F40" s="94" t="s">
        <v>21</v>
      </c>
      <c r="G40" s="31"/>
      <c r="J40" s="55" t="s">
        <v>93</v>
      </c>
      <c r="P40" s="32"/>
    </row>
    <row r="41" spans="1:16" ht="14.25">
      <c r="A41" s="4">
        <v>26</v>
      </c>
      <c r="B41" s="64"/>
      <c r="C41"/>
      <c r="D41" s="53" t="s">
        <v>71</v>
      </c>
      <c r="E41" s="93">
        <f>E40+D13</f>
        <v>0</v>
      </c>
      <c r="F41" s="94" t="s">
        <v>21</v>
      </c>
      <c r="G41" s="31"/>
      <c r="J41" s="55" t="s">
        <v>49</v>
      </c>
      <c r="P41" s="32"/>
    </row>
    <row r="42" spans="1:16" ht="9" customHeight="1">
      <c r="A42"/>
      <c r="B42" s="64"/>
      <c r="C42"/>
      <c r="D42" s="53"/>
      <c r="E42" s="96"/>
      <c r="F42" s="94"/>
      <c r="G42" s="31"/>
      <c r="J42"/>
      <c r="P42" s="32"/>
    </row>
    <row r="43" spans="1:10" ht="15">
      <c r="A43" s="4">
        <v>27</v>
      </c>
      <c r="B43" s="64"/>
      <c r="C43"/>
      <c r="D43" s="65" t="s">
        <v>81</v>
      </c>
      <c r="E43" s="97">
        <f>IF(E41&gt;0,E40/(E41/100),0)</f>
        <v>0</v>
      </c>
      <c r="F43" s="99" t="s">
        <v>22</v>
      </c>
      <c r="G43" s="31"/>
      <c r="J43" s="55" t="s">
        <v>80</v>
      </c>
    </row>
    <row r="44" spans="1:7" ht="9" customHeight="1">
      <c r="A44" s="4"/>
      <c r="B44" s="33"/>
      <c r="C44" s="34"/>
      <c r="D44" s="49"/>
      <c r="E44" s="50"/>
      <c r="F44" s="51"/>
      <c r="G44" s="35"/>
    </row>
    <row r="46" spans="1:2" ht="12.75">
      <c r="A46" s="42">
        <v>30</v>
      </c>
      <c r="B46" s="55" t="s">
        <v>45</v>
      </c>
    </row>
  </sheetData>
  <sheetProtection/>
  <mergeCells count="4">
    <mergeCell ref="B39:D39"/>
    <mergeCell ref="D8:G8"/>
    <mergeCell ref="D7:G7"/>
    <mergeCell ref="D6:G6"/>
  </mergeCells>
  <conditionalFormatting sqref="D18:D31">
    <cfRule type="cellIs" priority="1" dxfId="0" operator="greaterThan" stopIfTrue="1">
      <formula>0</formula>
    </cfRule>
  </conditionalFormatting>
  <hyperlinks>
    <hyperlink ref="A7" location="'Explanatory notes'!A5" display="'Explanatory notes'!A5"/>
    <hyperlink ref="A8" location="'Explanatory notes'!A6" display="'Explanatory notes'!A6"/>
    <hyperlink ref="A9" location="'Explanatory notes'!A7" display="'Explanatory notes'!A7"/>
    <hyperlink ref="A10" location="'Explanatory notes'!A8" display="'Explanatory notes'!A8"/>
    <hyperlink ref="A11" location="'Explanatory notes'!A9" display="'Explanatory notes'!A9"/>
    <hyperlink ref="A12" location="'Explanatory notes'!A10" display="'Explanatory notes'!A10"/>
    <hyperlink ref="B17" location="'Explanatory notes'!A12" display="'Explanatory notes'!A12"/>
    <hyperlink ref="C17" location="'Explanatory notes'!A13" display="'Explanatory notes'!A13"/>
    <hyperlink ref="D17" location="'Explanatory notes'!A14" display="'Explanatory notes'!A14"/>
    <hyperlink ref="E17" location="'Explanatory notes'!A15" display="'Explanatory notes'!A15"/>
    <hyperlink ref="F17" location="'Explanatory notes'!A16" display="'Explanatory notes'!A16"/>
    <hyperlink ref="A32" location="'Explanatory notes'!A17" display="'Explanatory notes'!A17"/>
    <hyperlink ref="A35" location="'Explanatory notes'!A20" display="'Explanatory notes'!A20"/>
    <hyperlink ref="A36" location="'Explanatory notes'!A21" display="'Explanatory notes'!A21"/>
    <hyperlink ref="A37" location="'Explanatory notes'!A22" display="'Explanatory notes'!A22"/>
    <hyperlink ref="A38" location="'Explanatory notes'!A23" display="'Explanatory notes'!A23"/>
    <hyperlink ref="A46" location="'Explanatory notes'!A28" display="'Explanatory notes'!A28"/>
    <hyperlink ref="A13" location="'Explanatory notes'!A11" display="'Explanatory notes'!A11"/>
    <hyperlink ref="A43" location="'Explanatory notes'!A27" display="'Explanatory notes'!A27"/>
    <hyperlink ref="A39" location="'Explanatory notes'!A24" display="'Explanatory notes'!A24"/>
    <hyperlink ref="A40" location="'Explanatory notes'!A25" display="'Explanatory notes'!A25"/>
    <hyperlink ref="A41" location="'Explanatory notes'!A26" display="'Explanatory notes'!A26"/>
  </hyperlinks>
  <printOptions/>
  <pageMargins left="0.7874015748031497" right="0.7874015748031497" top="1.3779527559055118" bottom="0.88" header="0.5118110236220472" footer="0.5118110236220472"/>
  <pageSetup horizontalDpi="600" verticalDpi="600" orientation="portrait" paperSize="9" r:id="rId4"/>
  <headerFooter alignWithMargins="0">
    <oddHeader>&amp;R&amp;G</oddHeader>
    <oddFooter>&amp;L&amp;8V090826/03&amp;R&amp;G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dimension ref="A1:P46"/>
  <sheetViews>
    <sheetView zoomScalePageLayoutView="0" workbookViewId="0" topLeftCell="A7">
      <selection activeCell="A1" sqref="A1"/>
    </sheetView>
  </sheetViews>
  <sheetFormatPr defaultColWidth="11.421875" defaultRowHeight="12.75"/>
  <cols>
    <col min="1" max="1" width="3.28125" style="1" customWidth="1"/>
    <col min="2" max="2" width="21.140625" style="1" customWidth="1"/>
    <col min="3" max="3" width="12.140625" style="1" customWidth="1"/>
    <col min="4" max="4" width="12.421875" style="1" customWidth="1"/>
    <col min="5" max="5" width="13.8515625" style="1" customWidth="1"/>
    <col min="6" max="6" width="14.7109375" style="1" customWidth="1"/>
    <col min="7" max="7" width="10.140625" style="1" customWidth="1"/>
    <col min="8" max="8" width="1.8515625" style="1" customWidth="1"/>
    <col min="9" max="9" width="5.421875" style="1" customWidth="1"/>
    <col min="10" max="16384" width="11.421875" style="1" customWidth="1"/>
  </cols>
  <sheetData>
    <row r="1" ht="15.75">
      <c r="A1" s="67" t="s">
        <v>72</v>
      </c>
    </row>
    <row r="2" spans="1:7" ht="15">
      <c r="A2" s="91" t="s">
        <v>73</v>
      </c>
      <c r="G2" s="78" t="s">
        <v>63</v>
      </c>
    </row>
    <row r="3" ht="15.75">
      <c r="A3" s="91" t="s">
        <v>74</v>
      </c>
    </row>
    <row r="4" spans="1:7" ht="14.25">
      <c r="A4" s="2"/>
      <c r="B4" s="71" t="s">
        <v>59</v>
      </c>
      <c r="F4" s="53" t="s">
        <v>30</v>
      </c>
      <c r="G4" s="3"/>
    </row>
    <row r="5" spans="1:10" ht="12.75">
      <c r="A5" s="2"/>
      <c r="J5" s="54" t="s">
        <v>31</v>
      </c>
    </row>
    <row r="6" spans="1:10" ht="14.25">
      <c r="A6" s="2"/>
      <c r="C6" s="53" t="s">
        <v>23</v>
      </c>
      <c r="D6" s="111" t="s">
        <v>76</v>
      </c>
      <c r="E6" s="111"/>
      <c r="F6" s="111"/>
      <c r="G6" s="111"/>
      <c r="J6"/>
    </row>
    <row r="7" spans="1:10" ht="15">
      <c r="A7" s="4">
        <v>2</v>
      </c>
      <c r="B7" s="5"/>
      <c r="C7" s="53" t="s">
        <v>24</v>
      </c>
      <c r="D7" s="111" t="s">
        <v>75</v>
      </c>
      <c r="E7" s="111"/>
      <c r="F7" s="111"/>
      <c r="G7" s="111"/>
      <c r="J7" s="55" t="s">
        <v>32</v>
      </c>
    </row>
    <row r="8" spans="1:10" ht="14.25">
      <c r="A8" s="4">
        <v>3</v>
      </c>
      <c r="C8" s="53" t="s">
        <v>25</v>
      </c>
      <c r="D8" s="110" t="s">
        <v>77</v>
      </c>
      <c r="E8" s="110"/>
      <c r="F8" s="110"/>
      <c r="G8" s="110"/>
      <c r="J8" s="55" t="s">
        <v>33</v>
      </c>
    </row>
    <row r="9" spans="1:10" ht="14.25">
      <c r="A9" s="4">
        <v>4</v>
      </c>
      <c r="C9" s="53" t="s">
        <v>26</v>
      </c>
      <c r="D9" s="86">
        <v>8760</v>
      </c>
      <c r="E9" s="7" t="s">
        <v>0</v>
      </c>
      <c r="F9" s="7"/>
      <c r="J9" s="55" t="s">
        <v>92</v>
      </c>
    </row>
    <row r="10" spans="1:10" ht="14.25">
      <c r="A10" s="4">
        <v>5</v>
      </c>
      <c r="C10" s="53" t="s">
        <v>27</v>
      </c>
      <c r="D10" s="86">
        <v>90</v>
      </c>
      <c r="E10" s="7" t="s">
        <v>1</v>
      </c>
      <c r="F10" s="7"/>
      <c r="J10" s="55" t="s">
        <v>34</v>
      </c>
    </row>
    <row r="11" spans="1:10" ht="14.25">
      <c r="A11" s="4">
        <v>6</v>
      </c>
      <c r="C11" s="53" t="s">
        <v>28</v>
      </c>
      <c r="D11" s="86">
        <v>55</v>
      </c>
      <c r="E11" s="7" t="s">
        <v>1</v>
      </c>
      <c r="F11" s="7"/>
      <c r="J11" s="55" t="s">
        <v>34</v>
      </c>
    </row>
    <row r="12" spans="1:10" ht="14.25">
      <c r="A12" s="4">
        <v>7</v>
      </c>
      <c r="C12" s="53" t="s">
        <v>29</v>
      </c>
      <c r="D12" s="86">
        <v>10</v>
      </c>
      <c r="E12" s="7" t="s">
        <v>1</v>
      </c>
      <c r="F12" s="7"/>
      <c r="J12" s="55" t="s">
        <v>35</v>
      </c>
    </row>
    <row r="13" spans="1:5" ht="14.25">
      <c r="A13" s="4">
        <v>8</v>
      </c>
      <c r="C13" s="53" t="s">
        <v>70</v>
      </c>
      <c r="D13" s="86">
        <v>6250</v>
      </c>
      <c r="E13" s="7" t="s">
        <v>21</v>
      </c>
    </row>
    <row r="14" ht="12.75">
      <c r="A14" s="2"/>
    </row>
    <row r="15" spans="1:6" ht="42.75">
      <c r="A15" s="2"/>
      <c r="B15" s="56" t="s">
        <v>36</v>
      </c>
      <c r="C15" s="57" t="s">
        <v>37</v>
      </c>
      <c r="D15" s="68" t="s">
        <v>51</v>
      </c>
      <c r="E15" s="57" t="s">
        <v>78</v>
      </c>
      <c r="F15" s="58" t="s">
        <v>87</v>
      </c>
    </row>
    <row r="16" spans="1:6" ht="14.25">
      <c r="A16" s="2"/>
      <c r="B16" s="9" t="s">
        <v>2</v>
      </c>
      <c r="C16" s="10" t="s">
        <v>3</v>
      </c>
      <c r="D16" s="10" t="s">
        <v>50</v>
      </c>
      <c r="E16" s="10" t="s">
        <v>4</v>
      </c>
      <c r="F16" s="11" t="s">
        <v>5</v>
      </c>
    </row>
    <row r="17" spans="1:6" ht="12.75">
      <c r="A17" s="2"/>
      <c r="B17" s="12">
        <v>10</v>
      </c>
      <c r="C17" s="13">
        <v>11</v>
      </c>
      <c r="D17" s="13">
        <v>13</v>
      </c>
      <c r="E17" s="13">
        <v>14</v>
      </c>
      <c r="F17" s="14">
        <v>15</v>
      </c>
    </row>
    <row r="18" spans="1:10" ht="14.25">
      <c r="A18" s="2"/>
      <c r="B18" s="43" t="s">
        <v>6</v>
      </c>
      <c r="C18" s="87">
        <v>816</v>
      </c>
      <c r="D18" s="44">
        <v>0.1074</v>
      </c>
      <c r="E18" s="37">
        <f>C18*D18*(($D$10+$D$11)/2-$D$12)/1000</f>
        <v>5.477399999999999</v>
      </c>
      <c r="F18" s="17">
        <f aca="true" t="shared" si="0" ref="F18:F31">E18*8760</f>
        <v>47982.024</v>
      </c>
      <c r="J18" s="55" t="s">
        <v>60</v>
      </c>
    </row>
    <row r="19" spans="1:10" ht="14.25">
      <c r="A19" s="2"/>
      <c r="B19" s="45" t="s">
        <v>7</v>
      </c>
      <c r="C19" s="88">
        <v>396</v>
      </c>
      <c r="D19" s="46">
        <v>0.1249</v>
      </c>
      <c r="E19" s="37">
        <f aca="true" t="shared" si="1" ref="E19:E25">C19*D19*(($D$10+$D$11)/2-$D$12)/1000</f>
        <v>3.091275</v>
      </c>
      <c r="F19" s="17">
        <f t="shared" si="0"/>
        <v>27079.569</v>
      </c>
      <c r="J19" s="55" t="s">
        <v>61</v>
      </c>
    </row>
    <row r="20" spans="1:10" ht="14.25">
      <c r="A20" s="2"/>
      <c r="B20" s="45" t="s">
        <v>8</v>
      </c>
      <c r="C20" s="88">
        <v>920</v>
      </c>
      <c r="D20" s="46">
        <v>0.1362</v>
      </c>
      <c r="E20" s="37">
        <f>C20*D20*(($D$10+$D$11)/2-$D$12)/1000</f>
        <v>7.831499999999999</v>
      </c>
      <c r="F20" s="17">
        <f t="shared" si="0"/>
        <v>68603.93999999999</v>
      </c>
      <c r="J20" s="55" t="s">
        <v>91</v>
      </c>
    </row>
    <row r="21" spans="1:6" ht="14.25">
      <c r="A21" s="2"/>
      <c r="B21" s="45" t="s">
        <v>9</v>
      </c>
      <c r="C21" s="88">
        <v>1208</v>
      </c>
      <c r="D21" s="46">
        <v>0.1518</v>
      </c>
      <c r="E21" s="37">
        <f t="shared" si="1"/>
        <v>11.460899999999999</v>
      </c>
      <c r="F21" s="17">
        <f t="shared" si="0"/>
        <v>100397.48399999998</v>
      </c>
    </row>
    <row r="22" spans="1:6" ht="14.25">
      <c r="A22" s="2"/>
      <c r="B22" s="45" t="s">
        <v>10</v>
      </c>
      <c r="C22" s="88">
        <v>644</v>
      </c>
      <c r="D22" s="46">
        <v>0.1644</v>
      </c>
      <c r="E22" s="37">
        <f t="shared" si="1"/>
        <v>6.6171</v>
      </c>
      <c r="F22" s="17">
        <f t="shared" si="0"/>
        <v>57965.795999999995</v>
      </c>
    </row>
    <row r="23" spans="1:6" ht="14.25">
      <c r="A23" s="2"/>
      <c r="B23" s="45" t="s">
        <v>11</v>
      </c>
      <c r="C23" s="88">
        <v>176</v>
      </c>
      <c r="D23" s="46">
        <v>0.1844</v>
      </c>
      <c r="E23" s="37">
        <f t="shared" si="1"/>
        <v>2.0284</v>
      </c>
      <c r="F23" s="17">
        <f t="shared" si="0"/>
        <v>17768.784</v>
      </c>
    </row>
    <row r="24" spans="1:6" ht="14.25">
      <c r="A24" s="2"/>
      <c r="B24" s="45" t="s">
        <v>12</v>
      </c>
      <c r="C24" s="88">
        <v>584</v>
      </c>
      <c r="D24" s="46">
        <v>0.197</v>
      </c>
      <c r="E24" s="37">
        <f t="shared" si="1"/>
        <v>7.1905</v>
      </c>
      <c r="F24" s="17">
        <f t="shared" si="0"/>
        <v>62988.78</v>
      </c>
    </row>
    <row r="25" spans="1:6" ht="14.25">
      <c r="A25" s="2"/>
      <c r="B25" s="45" t="s">
        <v>13</v>
      </c>
      <c r="C25" s="88">
        <v>456</v>
      </c>
      <c r="D25" s="46">
        <v>0.2037</v>
      </c>
      <c r="E25" s="37">
        <f t="shared" si="1"/>
        <v>5.8054499999999996</v>
      </c>
      <c r="F25" s="17">
        <f t="shared" si="0"/>
        <v>50855.742</v>
      </c>
    </row>
    <row r="26" spans="1:6" ht="14.25">
      <c r="A26" s="2"/>
      <c r="B26" s="45"/>
      <c r="C26" s="88">
        <v>0</v>
      </c>
      <c r="D26" s="46">
        <v>0</v>
      </c>
      <c r="E26" s="37">
        <f aca="true" t="shared" si="2" ref="E26:E31">C26*D26*($D$10+$D$11-2*$D$12)/1000</f>
        <v>0</v>
      </c>
      <c r="F26" s="17">
        <f t="shared" si="0"/>
        <v>0</v>
      </c>
    </row>
    <row r="27" spans="1:6" ht="14.25">
      <c r="A27" s="2"/>
      <c r="B27" s="45"/>
      <c r="C27" s="88">
        <v>0</v>
      </c>
      <c r="D27" s="46">
        <v>0</v>
      </c>
      <c r="E27" s="37">
        <f t="shared" si="2"/>
        <v>0</v>
      </c>
      <c r="F27" s="17">
        <f t="shared" si="0"/>
        <v>0</v>
      </c>
    </row>
    <row r="28" spans="1:6" ht="14.25">
      <c r="A28" s="2"/>
      <c r="B28" s="45"/>
      <c r="C28" s="88">
        <v>0</v>
      </c>
      <c r="D28" s="46">
        <v>0</v>
      </c>
      <c r="E28" s="37">
        <f t="shared" si="2"/>
        <v>0</v>
      </c>
      <c r="F28" s="17">
        <f t="shared" si="0"/>
        <v>0</v>
      </c>
    </row>
    <row r="29" spans="1:6" ht="14.25">
      <c r="A29" s="2"/>
      <c r="B29" s="45"/>
      <c r="C29" s="88">
        <v>0</v>
      </c>
      <c r="D29" s="46">
        <v>0</v>
      </c>
      <c r="E29" s="37">
        <f t="shared" si="2"/>
        <v>0</v>
      </c>
      <c r="F29" s="17">
        <f t="shared" si="0"/>
        <v>0</v>
      </c>
    </row>
    <row r="30" spans="1:6" ht="14.25">
      <c r="A30" s="2"/>
      <c r="B30" s="47"/>
      <c r="C30" s="89">
        <v>0</v>
      </c>
      <c r="D30" s="48">
        <v>0</v>
      </c>
      <c r="E30" s="37">
        <f t="shared" si="2"/>
        <v>0</v>
      </c>
      <c r="F30" s="17">
        <f t="shared" si="0"/>
        <v>0</v>
      </c>
    </row>
    <row r="31" spans="1:6" ht="14.25">
      <c r="A31" s="2"/>
      <c r="B31" s="47"/>
      <c r="C31" s="89">
        <v>0</v>
      </c>
      <c r="D31" s="48">
        <v>0</v>
      </c>
      <c r="E31" s="37">
        <f t="shared" si="2"/>
        <v>0</v>
      </c>
      <c r="F31" s="17">
        <f t="shared" si="0"/>
        <v>0</v>
      </c>
    </row>
    <row r="32" spans="1:6" ht="15">
      <c r="A32" s="4">
        <v>16</v>
      </c>
      <c r="B32" s="22" t="s">
        <v>38</v>
      </c>
      <c r="C32" s="23">
        <f>SUM(C18:C31)</f>
        <v>5200</v>
      </c>
      <c r="D32" s="24"/>
      <c r="E32" s="25">
        <f>SUM(E18:E31)</f>
        <v>49.50252499999999</v>
      </c>
      <c r="F32" s="26">
        <f>SUM(F18:F31)</f>
        <v>433642.11899999995</v>
      </c>
    </row>
    <row r="33" spans="1:7" ht="14.25">
      <c r="A33" s="2"/>
      <c r="B33" s="8"/>
      <c r="C33" s="8"/>
      <c r="D33" s="8"/>
      <c r="E33" s="8"/>
      <c r="F33" s="27"/>
      <c r="G33" s="7"/>
    </row>
    <row r="34" spans="1:7" ht="15">
      <c r="A34" s="2"/>
      <c r="B34" s="28" t="s">
        <v>39</v>
      </c>
      <c r="C34" s="7"/>
      <c r="D34" s="7"/>
      <c r="E34" s="7"/>
      <c r="F34" s="27"/>
      <c r="G34" s="7"/>
    </row>
    <row r="35" spans="1:10" ht="14.25">
      <c r="A35" s="4">
        <v>20</v>
      </c>
      <c r="B35" s="59"/>
      <c r="C35" s="60"/>
      <c r="D35" s="61" t="s">
        <v>40</v>
      </c>
      <c r="E35" s="92">
        <f>C32/2</f>
        <v>2600</v>
      </c>
      <c r="F35" s="98" t="s">
        <v>19</v>
      </c>
      <c r="G35" s="29"/>
      <c r="J35" s="55" t="s">
        <v>46</v>
      </c>
    </row>
    <row r="36" spans="1:10" ht="14.25">
      <c r="A36" s="4">
        <v>21</v>
      </c>
      <c r="B36" s="62"/>
      <c r="C36" s="77"/>
      <c r="D36" s="76" t="s">
        <v>41</v>
      </c>
      <c r="E36" s="93">
        <f>C32</f>
        <v>5200</v>
      </c>
      <c r="F36" s="94" t="s">
        <v>19</v>
      </c>
      <c r="G36" s="30"/>
      <c r="J36"/>
    </row>
    <row r="37" spans="1:10" ht="14.25">
      <c r="A37" s="4">
        <v>22</v>
      </c>
      <c r="B37" s="64"/>
      <c r="C37" s="75"/>
      <c r="D37" s="76" t="s">
        <v>42</v>
      </c>
      <c r="E37" s="93">
        <f>D10-D11</f>
        <v>35</v>
      </c>
      <c r="F37" s="94" t="s">
        <v>1</v>
      </c>
      <c r="G37" s="30"/>
      <c r="J37" s="55" t="s">
        <v>47</v>
      </c>
    </row>
    <row r="38" spans="1:10" ht="14.25">
      <c r="A38" s="4">
        <v>23</v>
      </c>
      <c r="B38" s="64"/>
      <c r="C38" s="75"/>
      <c r="D38" s="76" t="s">
        <v>79</v>
      </c>
      <c r="E38" s="95">
        <f>E32</f>
        <v>49.50252499999999</v>
      </c>
      <c r="F38" s="94" t="s">
        <v>20</v>
      </c>
      <c r="G38" s="31"/>
      <c r="J38" s="55" t="s">
        <v>62</v>
      </c>
    </row>
    <row r="39" spans="1:10" ht="30" customHeight="1">
      <c r="A39" s="52">
        <v>24</v>
      </c>
      <c r="B39" s="105" t="s">
        <v>43</v>
      </c>
      <c r="C39" s="109"/>
      <c r="D39" s="109"/>
      <c r="E39" s="95">
        <f>E32*D9/1000</f>
        <v>433.6421189999999</v>
      </c>
      <c r="F39" s="94" t="s">
        <v>21</v>
      </c>
      <c r="G39" s="31"/>
      <c r="J39" s="66" t="s">
        <v>48</v>
      </c>
    </row>
    <row r="40" spans="1:16" ht="14.25" customHeight="1">
      <c r="A40" s="4">
        <v>25</v>
      </c>
      <c r="B40" s="64"/>
      <c r="C40" s="75"/>
      <c r="D40" s="76" t="s">
        <v>44</v>
      </c>
      <c r="E40" s="93">
        <f>F32/1000</f>
        <v>433.6421189999999</v>
      </c>
      <c r="F40" s="94" t="s">
        <v>21</v>
      </c>
      <c r="G40" s="31"/>
      <c r="J40" s="55" t="s">
        <v>93</v>
      </c>
      <c r="P40" s="32"/>
    </row>
    <row r="41" spans="1:16" ht="14.25">
      <c r="A41" s="4">
        <v>26</v>
      </c>
      <c r="B41" s="64"/>
      <c r="C41" s="75"/>
      <c r="D41" s="53" t="s">
        <v>71</v>
      </c>
      <c r="E41" s="93">
        <f>E40+D13</f>
        <v>6683.642119</v>
      </c>
      <c r="F41" s="94" t="s">
        <v>21</v>
      </c>
      <c r="G41" s="31"/>
      <c r="J41" s="55" t="s">
        <v>49</v>
      </c>
      <c r="P41" s="32"/>
    </row>
    <row r="42" spans="1:16" ht="9.75" customHeight="1">
      <c r="A42"/>
      <c r="B42" s="64"/>
      <c r="C42" s="75"/>
      <c r="D42" s="76"/>
      <c r="E42" s="96"/>
      <c r="F42" s="94"/>
      <c r="G42" s="31"/>
      <c r="J42"/>
      <c r="P42" s="32"/>
    </row>
    <row r="43" spans="1:10" ht="15">
      <c r="A43" s="4">
        <v>27</v>
      </c>
      <c r="B43" s="64"/>
      <c r="C43" s="75"/>
      <c r="D43" s="90" t="s">
        <v>81</v>
      </c>
      <c r="E43" s="97">
        <f>IF(E41&gt;0,E40/(E41/100),0)</f>
        <v>6.488110992167861</v>
      </c>
      <c r="F43" s="99" t="s">
        <v>22</v>
      </c>
      <c r="G43" s="31"/>
      <c r="J43" s="55" t="s">
        <v>80</v>
      </c>
    </row>
    <row r="44" spans="1:7" ht="9" customHeight="1">
      <c r="A44" s="4"/>
      <c r="B44" s="72"/>
      <c r="C44" s="73"/>
      <c r="D44" s="74"/>
      <c r="E44" s="50"/>
      <c r="F44" s="51"/>
      <c r="G44" s="35"/>
    </row>
    <row r="46" spans="1:2" ht="12.75">
      <c r="A46" s="42">
        <v>30</v>
      </c>
      <c r="B46" s="55" t="s">
        <v>45</v>
      </c>
    </row>
  </sheetData>
  <sheetProtection/>
  <mergeCells count="4">
    <mergeCell ref="B39:D39"/>
    <mergeCell ref="D8:G8"/>
    <mergeCell ref="D7:G7"/>
    <mergeCell ref="D6:G6"/>
  </mergeCells>
  <conditionalFormatting sqref="D18:D31">
    <cfRule type="cellIs" priority="1" dxfId="0" operator="greaterThan" stopIfTrue="1">
      <formula>0</formula>
    </cfRule>
  </conditionalFormatting>
  <hyperlinks>
    <hyperlink ref="A7" location="'Explanatory notes'!A5" display="'Explanatory notes'!A5"/>
    <hyperlink ref="A8" location="'Explanatory notes'!A6" display="'Explanatory notes'!A6"/>
    <hyperlink ref="A9" location="'Explanatory notes'!A7" display="'Explanatory notes'!A7"/>
    <hyperlink ref="A10" location="'Explanatory notes'!A8" display="'Explanatory notes'!A8"/>
    <hyperlink ref="A11" location="'Explanatory notes'!A9" display="'Explanatory notes'!A9"/>
    <hyperlink ref="A12" location="'Explanatory notes'!A10" display="'Explanatory notes'!A10"/>
    <hyperlink ref="A13" location="'Explanatory notes'!A11" display="'Explanatory notes'!A11"/>
    <hyperlink ref="B17" location="'Explanatory notes'!A12" display="'Explanatory notes'!A12"/>
    <hyperlink ref="C17" location="'Explanatory notes'!A13" display="'Explanatory notes'!A13"/>
    <hyperlink ref="D17" location="'Explanatory notes'!A14" display="'Explanatory notes'!A14"/>
    <hyperlink ref="E17" location="'Explanatory notes'!A15" display="'Explanatory notes'!A15"/>
    <hyperlink ref="F17" location="'Explanatory notes'!A16" display="'Explanatory notes'!A16"/>
    <hyperlink ref="A32" location="'Explanatory notes'!A17" display="'Explanatory notes'!A17"/>
    <hyperlink ref="A35" location="'Explanatory notes'!A20" display="'Explanatory notes'!A20"/>
    <hyperlink ref="A36" location="'Explanatory notes'!A21" display="'Explanatory notes'!A21"/>
    <hyperlink ref="A37" location="'Explanatory notes'!A22" display="'Explanatory notes'!A22"/>
    <hyperlink ref="A38" location="'Explanatory notes'!A23" display="'Explanatory notes'!A23"/>
    <hyperlink ref="A46" location="'Explanatory notes'!A28" display="'Explanatory notes'!A28"/>
    <hyperlink ref="A43" location="'Explanatory notes'!A27" display="'Explanatory notes'!A27"/>
    <hyperlink ref="A39" location="'Explanatory notes'!A24" display="'Explanatory notes'!A24"/>
    <hyperlink ref="A40" location="'Explanatory notes'!A25" display="'Explanatory notes'!A25"/>
    <hyperlink ref="A41" location="'Explanatory notes'!A26" display="'Explanatory notes'!A26"/>
  </hyperlinks>
  <printOptions/>
  <pageMargins left="0.7874015748031497" right="0.7874015748031497" top="1.3779527559055118" bottom="0.76" header="0.5118110236220472" footer="0.5118110236220472"/>
  <pageSetup horizontalDpi="600" verticalDpi="600" orientation="portrait" paperSize="9" r:id="rId4"/>
  <headerFooter alignWithMargins="0">
    <oddHeader>&amp;R&amp;G</oddHeader>
    <oddFooter>&amp;L&amp;8V090209/01&amp;R&amp;G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LandesEnergieVerein Steiermark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Wärmeverlustberechnung</dc:title>
  <dc:subject/>
  <dc:creator/>
  <cp:keywords>Biomasse, Nahwärme, Wärmenetz</cp:keywords>
  <dc:description/>
  <cp:lastModifiedBy>Sabrina Metz</cp:lastModifiedBy>
  <cp:lastPrinted>2009-12-23T10:52:10Z</cp:lastPrinted>
  <dcterms:created xsi:type="dcterms:W3CDTF">2009-07-21T09:28:27Z</dcterms:created>
  <dcterms:modified xsi:type="dcterms:W3CDTF">2020-04-30T13:37:33Z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